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120" yWindow="375" windowWidth="15480" windowHeight="8490" tabRatio="799"/>
  </bookViews>
  <sheets>
    <sheet name="Cuadro 16" sheetId="46" r:id="rId1"/>
  </sheets>
  <definedNames>
    <definedName name="_xlnm.Print_Area" localSheetId="0">'Cuadro 16'!$A$1:$K$149</definedName>
  </definedNames>
  <calcPr calcId="152511"/>
</workbook>
</file>

<file path=xl/calcChain.xml><?xml version="1.0" encoding="utf-8"?>
<calcChain xmlns="http://schemas.openxmlformats.org/spreadsheetml/2006/main">
  <c r="K13" i="46" l="1"/>
  <c r="K142" i="46" l="1"/>
  <c r="K141" i="46"/>
  <c r="K140" i="46"/>
  <c r="K139" i="46"/>
  <c r="K138" i="46"/>
  <c r="K137" i="46"/>
  <c r="K136" i="46"/>
  <c r="K135" i="46"/>
  <c r="K134" i="46"/>
  <c r="M132" i="46"/>
  <c r="F132" i="46"/>
  <c r="K130" i="46"/>
  <c r="K129" i="46"/>
  <c r="M127" i="46"/>
  <c r="K127" i="46" s="1"/>
  <c r="F127" i="46"/>
  <c r="K125" i="46"/>
  <c r="K123" i="46"/>
  <c r="K122" i="46"/>
  <c r="K121" i="46"/>
  <c r="K120" i="46"/>
  <c r="K119" i="46"/>
  <c r="K118" i="46"/>
  <c r="K117" i="46"/>
  <c r="K116" i="46"/>
  <c r="K115" i="46"/>
  <c r="K114" i="46"/>
  <c r="K113" i="46"/>
  <c r="K112" i="46"/>
  <c r="M110" i="46"/>
  <c r="F110" i="46"/>
  <c r="K102" i="46"/>
  <c r="K101" i="46"/>
  <c r="K100" i="46"/>
  <c r="K99" i="46"/>
  <c r="K98" i="46"/>
  <c r="M96" i="46"/>
  <c r="F96" i="46"/>
  <c r="K96" i="46" s="1"/>
  <c r="E96" i="46"/>
  <c r="D96" i="46"/>
  <c r="C96" i="46"/>
  <c r="B96" i="46"/>
  <c r="K94" i="46"/>
  <c r="K93" i="46"/>
  <c r="K92" i="46"/>
  <c r="K91" i="46"/>
  <c r="K90" i="46"/>
  <c r="K89" i="46"/>
  <c r="M87" i="46"/>
  <c r="F87" i="46"/>
  <c r="K87" i="46" s="1"/>
  <c r="E87" i="46"/>
  <c r="D87" i="46"/>
  <c r="C87" i="46"/>
  <c r="B87" i="46"/>
  <c r="K85" i="46"/>
  <c r="K84" i="46"/>
  <c r="K83" i="46"/>
  <c r="K82" i="46"/>
  <c r="K81" i="46"/>
  <c r="K80" i="46"/>
  <c r="K79" i="46"/>
  <c r="M77" i="46"/>
  <c r="F77" i="46"/>
  <c r="E77" i="46"/>
  <c r="D77" i="46"/>
  <c r="C77" i="46"/>
  <c r="B77" i="46"/>
  <c r="K75" i="46"/>
  <c r="K74" i="46"/>
  <c r="K73" i="46"/>
  <c r="K72" i="46"/>
  <c r="K71" i="46"/>
  <c r="K70" i="46"/>
  <c r="K69" i="46"/>
  <c r="M67" i="46"/>
  <c r="F67" i="46"/>
  <c r="K67" i="46" s="1"/>
  <c r="E67" i="46"/>
  <c r="D67" i="46"/>
  <c r="C67" i="46"/>
  <c r="B67" i="46"/>
  <c r="K65" i="46"/>
  <c r="K64" i="46"/>
  <c r="K63" i="46"/>
  <c r="M61" i="46"/>
  <c r="F61" i="46"/>
  <c r="K61" i="46" s="1"/>
  <c r="E61" i="46"/>
  <c r="D61" i="46"/>
  <c r="C61" i="46"/>
  <c r="B61" i="46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M38" i="46"/>
  <c r="F38" i="46"/>
  <c r="K36" i="46"/>
  <c r="K35" i="46"/>
  <c r="K34" i="46"/>
  <c r="K33" i="46"/>
  <c r="K32" i="46"/>
  <c r="K31" i="46"/>
  <c r="M29" i="46"/>
  <c r="F29" i="46"/>
  <c r="K29" i="46" s="1"/>
  <c r="K27" i="46"/>
  <c r="K26" i="46"/>
  <c r="K25" i="46"/>
  <c r="K24" i="46"/>
  <c r="K23" i="46"/>
  <c r="K22" i="46"/>
  <c r="M20" i="46"/>
  <c r="F20" i="46"/>
  <c r="K20" i="46" s="1"/>
  <c r="K18" i="46"/>
  <c r="K17" i="46"/>
  <c r="K16" i="46"/>
  <c r="K15" i="46"/>
  <c r="M13" i="46"/>
  <c r="F13" i="46"/>
  <c r="K11" i="46"/>
  <c r="K10" i="46"/>
  <c r="M8" i="46"/>
  <c r="K132" i="46" l="1"/>
  <c r="K77" i="46"/>
  <c r="K110" i="46"/>
  <c r="K38" i="46"/>
  <c r="F8" i="46"/>
  <c r="K8" i="46" s="1"/>
</calcChain>
</file>

<file path=xl/sharedStrings.xml><?xml version="1.0" encoding="utf-8"?>
<sst xmlns="http://schemas.openxmlformats.org/spreadsheetml/2006/main" count="124" uniqueCount="111">
  <si>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</si>
  <si>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</si>
  <si>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</si>
  <si>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</si>
  <si>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</si>
  <si>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</si>
  <si>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</si>
  <si>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</si>
  <si>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</si>
  <si>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</si>
  <si>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</si>
  <si>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</si>
  <si>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</si>
  <si>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</si>
  <si>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</si>
  <si>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</si>
  <si>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</si>
  <si>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</si>
  <si>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</si>
  <si>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</si>
  <si>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</si>
  <si>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</si>
  <si>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</si>
  <si>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</si>
  <si>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</si>
  <si>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</si>
  <si>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</si>
  <si>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</si>
  <si>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</si>
  <si>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</si>
  <si>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</si>
  <si>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</si>
  <si>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</si>
  <si>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</si>
  <si>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</si>
  <si>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</si>
  <si>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</si>
  <si>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</si>
  <si>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</si>
  <si>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</si>
  <si>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</si>
  <si>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</si>
  <si>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</si>
  <si>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</si>
  <si>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</si>
  <si>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</si>
  <si>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</si>
  <si>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</si>
  <si>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</si>
  <si>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</si>
  <si>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</si>
  <si>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</si>
  <si>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</si>
  <si>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</si>
  <si>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</si>
  <si>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</si>
  <si>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</si>
  <si>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</si>
  <si>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</si>
  <si>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</si>
  <si>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</si>
  <si>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</si>
  <si>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</si>
  <si>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</si>
  <si>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</si>
  <si>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</si>
  <si>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</si>
  <si>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</si>
  <si>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</si>
  <si>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</si>
  <si>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</si>
  <si>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</si>
  <si>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</si>
  <si>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</si>
  <si>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</si>
  <si>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</si>
  <si>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</si>
  <si>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</si>
  <si>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</si>
  <si>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</si>
  <si>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</si>
  <si>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</si>
  <si>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</si>
  <si>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</si>
  <si>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</si>
  <si>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</si>
  <si>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</si>
  <si>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</si>
  <si>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</si>
  <si>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</si>
  <si>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</si>
  <si>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</si>
  <si>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</si>
  <si>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</si>
  <si>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</si>
  <si>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Área, provincia, comarca                        indígena y distrito de                               residencia</t>
  </si>
  <si>
    <t xml:space="preserve">     Omar Torrijos Herrera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</si>
  <si>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</si>
  <si>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</si>
  <si>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</si>
  <si>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</si>
  <si>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</si>
  <si>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 xml:space="preserve"> </t>
  </si>
  <si>
    <t xml:space="preserve">  </t>
  </si>
  <si>
    <t xml:space="preserve"> -   Cantidad nula o cero.</t>
  </si>
  <si>
    <t>COMARCA INDÍGENA Y DISTRITO DE RESIDENCIA:  AÑOS 2020-24</t>
  </si>
  <si>
    <t>Nacimientos 2024</t>
  </si>
  <si>
    <t>Cuadro 16.  DEFUNCIONES FETALES Y TASA DE MORTALIDAD FETAL EN LA REPÚBLICA, SEGÚN ÁREA, PROVINCIA,</t>
  </si>
  <si>
    <t xml:space="preserve">             (Minsa y CSS) y clínicas privadas.</t>
  </si>
  <si>
    <t>-</t>
  </si>
  <si>
    <t>Fuente:  Los datos publicados corresponden a información recopilada en los registros administrativos de las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</si>
</sst>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5" fillId="0" borderId="0"/>
    <xf numFmtId="0" fontId="1" fillId="0" borderId="0"/>
  </cellStyleXfs>
  <cellXfs count="111">
    <xf numFmtId="0" fontId="0" fillId="0" borderId="0" xfId="0"/>
    <xf numFmtId="0" fontId="7" fillId="0" borderId="0" xfId="1" applyFont="1"/>
    <xf numFmtId="0" fontId="9" fillId="0" borderId="0" xfId="1" applyFont="1"/>
    <xf numFmtId="3" fontId="5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5" fillId="0" borderId="0" xfId="6" applyFont="1"/>
    <xf numFmtId="0" fontId="5" fillId="0" borderId="0" xfId="0" applyFont="1" applyAlignment="1">
      <alignment vertical="center"/>
    </xf>
    <xf numFmtId="0" fontId="6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center"/>
    </xf>
    <xf numFmtId="3" fontId="6" fillId="0" borderId="3" xfId="1" applyNumberFormat="1" applyFont="1" applyBorder="1" applyAlignment="1"/>
    <xf numFmtId="0" fontId="5" fillId="0" borderId="5" xfId="1" applyFont="1" applyFill="1" applyBorder="1" applyAlignment="1">
      <alignment horizontal="left"/>
    </xf>
    <xf numFmtId="0" fontId="5" fillId="0" borderId="5" xfId="1" applyFont="1" applyFill="1" applyBorder="1" applyAlignment="1"/>
    <xf numFmtId="3" fontId="6" fillId="0" borderId="1" xfId="0" applyNumberFormat="1" applyFont="1" applyBorder="1" applyAlignment="1"/>
    <xf numFmtId="3" fontId="6" fillId="0" borderId="3" xfId="0" applyNumberFormat="1" applyFont="1" applyBorder="1" applyAlignment="1"/>
    <xf numFmtId="3" fontId="5" fillId="0" borderId="0" xfId="3" applyNumberFormat="1" applyFont="1" applyAlignment="1"/>
    <xf numFmtId="3" fontId="5" fillId="0" borderId="5" xfId="3" applyNumberFormat="1" applyFont="1" applyBorder="1" applyAlignment="1">
      <alignment horizontal="left"/>
    </xf>
    <xf numFmtId="3" fontId="5" fillId="0" borderId="5" xfId="3" applyNumberFormat="1" applyFont="1" applyFill="1" applyBorder="1" applyAlignment="1">
      <alignment horizontal="left"/>
    </xf>
    <xf numFmtId="164" fontId="5" fillId="0" borderId="3" xfId="1" applyNumberFormat="1" applyFont="1" applyBorder="1" applyAlignment="1"/>
    <xf numFmtId="165" fontId="5" fillId="0" borderId="1" xfId="0" applyNumberFormat="1" applyFont="1" applyBorder="1" applyAlignment="1">
      <alignment horizontal="right"/>
    </xf>
    <xf numFmtId="0" fontId="5" fillId="0" borderId="0" xfId="1" applyFont="1"/>
    <xf numFmtId="0" fontId="5" fillId="0" borderId="0" xfId="1" applyFont="1" applyAlignment="1"/>
    <xf numFmtId="0" fontId="5" fillId="0" borderId="0" xfId="1" applyFont="1" applyBorder="1"/>
    <xf numFmtId="164" fontId="5" fillId="0" borderId="0" xfId="1" applyNumberFormat="1" applyFont="1" applyBorder="1"/>
    <xf numFmtId="0" fontId="5" fillId="0" borderId="1" xfId="1" applyFont="1" applyBorder="1" applyAlignment="1"/>
    <xf numFmtId="3" fontId="5" fillId="0" borderId="1" xfId="0" applyNumberFormat="1" applyFont="1" applyBorder="1" applyAlignment="1"/>
    <xf numFmtId="3" fontId="5" fillId="0" borderId="3" xfId="0" applyNumberFormat="1" applyFont="1" applyBorder="1" applyAlignment="1"/>
    <xf numFmtId="3" fontId="5" fillId="0" borderId="3" xfId="0" applyNumberFormat="1" applyFont="1" applyFill="1" applyBorder="1" applyAlignment="1"/>
    <xf numFmtId="0" fontId="5" fillId="0" borderId="1" xfId="1" applyFont="1" applyFill="1" applyBorder="1" applyAlignment="1"/>
    <xf numFmtId="0" fontId="5" fillId="0" borderId="0" xfId="1" applyFont="1" applyFill="1"/>
    <xf numFmtId="0" fontId="5" fillId="0" borderId="3" xfId="1" applyFont="1" applyBorder="1" applyAlignment="1"/>
    <xf numFmtId="3" fontId="5" fillId="0" borderId="3" xfId="0" applyNumberFormat="1" applyFont="1" applyBorder="1"/>
    <xf numFmtId="164" fontId="5" fillId="0" borderId="4" xfId="1" applyNumberFormat="1" applyFont="1" applyBorder="1"/>
    <xf numFmtId="164" fontId="5" fillId="0" borderId="0" xfId="1" applyNumberFormat="1" applyFont="1" applyBorder="1" applyAlignment="1"/>
    <xf numFmtId="165" fontId="5" fillId="0" borderId="3" xfId="0" applyNumberFormat="1" applyFont="1" applyBorder="1" applyAlignment="1"/>
    <xf numFmtId="0" fontId="5" fillId="0" borderId="9" xfId="1" applyFont="1" applyBorder="1"/>
    <xf numFmtId="0" fontId="5" fillId="0" borderId="7" xfId="1" applyFont="1" applyBorder="1"/>
    <xf numFmtId="0" fontId="5" fillId="0" borderId="8" xfId="1" applyFont="1" applyBorder="1"/>
    <xf numFmtId="164" fontId="5" fillId="0" borderId="7" xfId="1" applyNumberFormat="1" applyFont="1" applyBorder="1"/>
    <xf numFmtId="164" fontId="5" fillId="0" borderId="8" xfId="1" applyNumberFormat="1" applyFont="1" applyBorder="1"/>
    <xf numFmtId="3" fontId="5" fillId="0" borderId="0" xfId="1" applyNumberFormat="1" applyFont="1" applyBorder="1"/>
    <xf numFmtId="0" fontId="5" fillId="0" borderId="0" xfId="2" applyFont="1"/>
    <xf numFmtId="0" fontId="5" fillId="0" borderId="1" xfId="1" applyFont="1" applyBorder="1" applyAlignment="1">
      <alignment horizontal="right"/>
    </xf>
    <xf numFmtId="164" fontId="5" fillId="0" borderId="0" xfId="1" applyNumberFormat="1" applyFont="1" applyFill="1" applyBorder="1" applyAlignment="1"/>
    <xf numFmtId="0" fontId="5" fillId="0" borderId="3" xfId="1" applyFont="1" applyBorder="1" applyAlignment="1">
      <alignment horizontal="right"/>
    </xf>
    <xf numFmtId="0" fontId="5" fillId="0" borderId="4" xfId="1" applyFont="1" applyFill="1" applyBorder="1"/>
    <xf numFmtId="0" fontId="5" fillId="0" borderId="1" xfId="1" applyFont="1" applyBorder="1"/>
    <xf numFmtId="164" fontId="5" fillId="0" borderId="3" xfId="1" applyNumberFormat="1" applyFont="1" applyFill="1" applyBorder="1"/>
    <xf numFmtId="166" fontId="5" fillId="0" borderId="3" xfId="1" applyNumberFormat="1" applyFont="1" applyFill="1" applyBorder="1"/>
    <xf numFmtId="0" fontId="5" fillId="0" borderId="3" xfId="1" applyFont="1" applyFill="1" applyBorder="1" applyAlignment="1"/>
    <xf numFmtId="0" fontId="5" fillId="0" borderId="3" xfId="1" applyFont="1" applyBorder="1"/>
    <xf numFmtId="0" fontId="5" fillId="0" borderId="0" xfId="1" applyFont="1" applyFill="1" applyBorder="1"/>
    <xf numFmtId="3" fontId="6" fillId="0" borderId="1" xfId="1" applyNumberFormat="1" applyFont="1" applyBorder="1"/>
    <xf numFmtId="3" fontId="5" fillId="0" borderId="1" xfId="1" applyNumberFormat="1" applyFont="1" applyBorder="1"/>
    <xf numFmtId="3" fontId="0" fillId="0" borderId="0" xfId="0" applyNumberFormat="1"/>
    <xf numFmtId="3" fontId="5" fillId="0" borderId="1" xfId="1" applyNumberFormat="1" applyFont="1" applyFill="1" applyBorder="1"/>
    <xf numFmtId="0" fontId="5" fillId="0" borderId="0" xfId="8" applyFont="1" applyAlignment="1"/>
    <xf numFmtId="0" fontId="5" fillId="0" borderId="0" xfId="8" applyFont="1" applyFill="1" applyAlignment="1"/>
    <xf numFmtId="0" fontId="5" fillId="0" borderId="0" xfId="8" applyFont="1" applyBorder="1" applyAlignment="1"/>
    <xf numFmtId="0" fontId="5" fillId="0" borderId="0" xfId="8" applyFont="1" applyAlignment="1">
      <alignment vertical="center"/>
    </xf>
    <xf numFmtId="165" fontId="6" fillId="0" borderId="1" xfId="1" applyNumberFormat="1" applyFont="1" applyBorder="1"/>
    <xf numFmtId="165" fontId="5" fillId="0" borderId="1" xfId="1" applyNumberFormat="1" applyFont="1" applyBorder="1"/>
    <xf numFmtId="0" fontId="6" fillId="0" borderId="1" xfId="1" applyFont="1" applyBorder="1"/>
    <xf numFmtId="0" fontId="5" fillId="0" borderId="8" xfId="1" applyFont="1" applyFill="1" applyBorder="1"/>
    <xf numFmtId="166" fontId="5" fillId="0" borderId="1" xfId="1" applyNumberFormat="1" applyFont="1" applyBorder="1" applyAlignment="1"/>
    <xf numFmtId="0" fontId="5" fillId="0" borderId="6" xfId="1" applyFont="1" applyFill="1" applyBorder="1"/>
    <xf numFmtId="0" fontId="5" fillId="0" borderId="2" xfId="1" applyFont="1" applyFill="1" applyBorder="1"/>
    <xf numFmtId="164" fontId="5" fillId="0" borderId="1" xfId="1" applyNumberFormat="1" applyFont="1" applyFill="1" applyBorder="1"/>
    <xf numFmtId="3" fontId="0" fillId="0" borderId="1" xfId="0" applyNumberFormat="1" applyBorder="1"/>
    <xf numFmtId="3" fontId="5" fillId="0" borderId="5" xfId="1" applyNumberFormat="1" applyFont="1" applyBorder="1"/>
    <xf numFmtId="0" fontId="11" fillId="0" borderId="1" xfId="9" applyFont="1" applyBorder="1" applyAlignment="1"/>
    <xf numFmtId="0" fontId="11" fillId="0" borderId="3" xfId="9" applyFont="1" applyBorder="1" applyAlignment="1"/>
    <xf numFmtId="0" fontId="11" fillId="0" borderId="1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5" fillId="0" borderId="5" xfId="8" applyFont="1" applyBorder="1" applyAlignment="1"/>
    <xf numFmtId="3" fontId="5" fillId="0" borderId="3" xfId="1" applyNumberFormat="1" applyFont="1" applyBorder="1"/>
    <xf numFmtId="0" fontId="5" fillId="0" borderId="5" xfId="8" applyFont="1" applyFill="1" applyBorder="1" applyAlignment="1"/>
    <xf numFmtId="164" fontId="5" fillId="0" borderId="2" xfId="1" applyNumberFormat="1" applyFont="1" applyBorder="1"/>
    <xf numFmtId="0" fontId="5" fillId="0" borderId="10" xfId="1" applyFont="1" applyFill="1" applyBorder="1"/>
    <xf numFmtId="166" fontId="5" fillId="0" borderId="1" xfId="1" applyNumberFormat="1" applyFont="1" applyFill="1" applyBorder="1"/>
    <xf numFmtId="3" fontId="5" fillId="0" borderId="2" xfId="0" applyNumberFormat="1" applyFont="1" applyBorder="1"/>
    <xf numFmtId="0" fontId="5" fillId="0" borderId="7" xfId="1" applyFont="1" applyFill="1" applyBorder="1"/>
    <xf numFmtId="0" fontId="12" fillId="0" borderId="0" xfId="1" applyFont="1"/>
    <xf numFmtId="0" fontId="13" fillId="0" borderId="0" xfId="1" applyNumberFormat="1" applyFont="1" applyAlignment="1">
      <alignment horizontal="center" vertical="center" wrapText="1"/>
    </xf>
    <xf numFmtId="0" fontId="12" fillId="0" borderId="0" xfId="1" applyFont="1" applyBorder="1"/>
    <xf numFmtId="0" fontId="12" fillId="0" borderId="0" xfId="1" applyFont="1" applyFill="1"/>
    <xf numFmtId="49" fontId="5" fillId="0" borderId="0" xfId="0" applyNumberFormat="1" applyFont="1"/>
    <xf numFmtId="0" fontId="5" fillId="0" borderId="5" xfId="1" applyFont="1" applyBorder="1"/>
    <xf numFmtId="0" fontId="5" fillId="0" borderId="5" xfId="1" applyFont="1" applyFill="1" applyBorder="1"/>
    <xf numFmtId="165" fontId="5" fillId="0" borderId="3" xfId="1" applyNumberFormat="1" applyFont="1" applyBorder="1"/>
    <xf numFmtId="166" fontId="5" fillId="0" borderId="0" xfId="1" applyNumberFormat="1" applyFont="1" applyBorder="1" applyAlignment="1"/>
    <xf numFmtId="0" fontId="6" fillId="0" borderId="5" xfId="1" applyFont="1" applyBorder="1"/>
    <xf numFmtId="0" fontId="6" fillId="0" borderId="0" xfId="1" applyFont="1"/>
    <xf numFmtId="0" fontId="14" fillId="0" borderId="0" xfId="1" applyFont="1" applyFill="1"/>
    <xf numFmtId="3" fontId="6" fillId="0" borderId="5" xfId="1" applyNumberFormat="1" applyFont="1" applyBorder="1"/>
    <xf numFmtId="0" fontId="5" fillId="0" borderId="0" xfId="1" applyFont="1" applyBorder="1" applyAlignment="1">
      <alignment horizontal="center"/>
    </xf>
    <xf numFmtId="0" fontId="15" fillId="0" borderId="0" xfId="1" applyNumberFormat="1" applyFont="1" applyFill="1" applyAlignment="1">
      <alignment horizontal="center" vertical="center" wrapText="1"/>
    </xf>
    <xf numFmtId="3" fontId="6" fillId="0" borderId="0" xfId="1" applyNumberFormat="1" applyFont="1"/>
    <xf numFmtId="3" fontId="5" fillId="0" borderId="0" xfId="1" applyNumberFormat="1" applyFont="1"/>
    <xf numFmtId="164" fontId="5" fillId="0" borderId="3" xfId="1" applyNumberFormat="1" applyFont="1" applyFill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3" xfId="1" applyFont="1" applyFill="1" applyBorder="1"/>
    <xf numFmtId="0" fontId="15" fillId="2" borderId="1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15" fillId="2" borderId="12" xfId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/>
    </xf>
  </cellXfs>
  <cellStyles count="10">
    <cellStyle name="Normal" xfId="0" builtinId="0"/>
    <cellStyle name="Normal 2" xfId="4"/>
    <cellStyle name="Normal 2 2" xfId="7"/>
    <cellStyle name="Normal 2 2 2" xfId="9"/>
    <cellStyle name="Normal 3" xfId="5"/>
    <cellStyle name="Normal_221-02" xfId="1"/>
    <cellStyle name="Normal_221-05 2" xfId="8"/>
    <cellStyle name="Normal_97-04" xfId="6"/>
    <cellStyle name="Normal_consultoria1" xfId="2"/>
    <cellStyle name="Normal_NV2003" xfId="3"/>
  </cellStyles>
  <dxfs count="0"/>
  <tableStyles count="0" defaultTableStyle="TableStyleMedium2" defaultPivotStyle="PivotStyleLight16"/>
  <colors>
    <mruColors>
      <color rgb="FF0F243E"/>
      <color rgb="FF8CA6CE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tabSelected="1" zoomScaleNormal="100" zoomScaleSheetLayoutView="100" workbookViewId="0">
      <selection activeCell="Y1" sqref="Y1"/>
    </sheetView>
  </sheetViews>
  <sheetFormatPr baseColWidth="10" defaultColWidth="11.42578125" defaultRowHeight="12.75" x14ac:dyDescent="0.2"/>
  <cols>
    <col min="1" max="1" width="29.28515625" style="19" customWidth="1"/>
    <col min="2" max="9" width="8.28515625" style="19" customWidth="1"/>
    <col min="10" max="11" width="8.28515625" style="50" customWidth="1"/>
    <col min="12" max="12" width="6" style="81" customWidth="1"/>
    <col min="13" max="13" width="12.42578125" style="92" customWidth="1"/>
    <col min="14" max="15" width="11.42578125" style="81"/>
    <col min="16" max="16384" width="11.42578125" style="19"/>
  </cols>
  <sheetData>
    <row r="1" spans="1:23" ht="12.75" customHeight="1" x14ac:dyDescent="0.2">
      <c r="A1" s="102" t="s">
        <v>107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Q1" s="21"/>
      <c r="W1" s="19" t="s">
        <v>102</v>
      </c>
    </row>
    <row r="2" spans="1:23" ht="13.5" customHeight="1" x14ac:dyDescent="0.2">
      <c r="A2" s="102" t="s">
        <v>105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23" x14ac:dyDescent="0.2">
      <c r="A3" s="103"/>
      <c r="B3" s="103"/>
      <c r="C3" s="103"/>
      <c r="D3" s="103"/>
      <c r="E3" s="103"/>
      <c r="F3" s="103"/>
      <c r="G3" s="99"/>
      <c r="H3" s="99"/>
      <c r="I3" s="99"/>
    </row>
    <row r="4" spans="1:23" ht="28.15" customHeight="1" x14ac:dyDescent="0.2">
      <c r="A4" s="104" t="s">
        <v>95</v>
      </c>
      <c r="B4" s="107" t="s">
        <v>101</v>
      </c>
      <c r="C4" s="108"/>
      <c r="D4" s="108"/>
      <c r="E4" s="108"/>
      <c r="F4" s="108"/>
      <c r="G4" s="108"/>
      <c r="H4" s="108"/>
      <c r="I4" s="108"/>
      <c r="J4" s="108"/>
      <c r="K4" s="109"/>
    </row>
    <row r="5" spans="1:23" ht="28.15" customHeight="1" x14ac:dyDescent="0.2">
      <c r="A5" s="105"/>
      <c r="B5" s="107" t="s">
        <v>0</v>
      </c>
      <c r="C5" s="108"/>
      <c r="D5" s="108"/>
      <c r="E5" s="108"/>
      <c r="F5" s="109"/>
      <c r="G5" s="107" t="s">
        <v>1</v>
      </c>
      <c r="H5" s="108"/>
      <c r="I5" s="108"/>
      <c r="J5" s="108"/>
      <c r="K5" s="109"/>
    </row>
    <row r="6" spans="1:23" ht="28.15" customHeight="1" x14ac:dyDescent="0.2">
      <c r="A6" s="106"/>
      <c r="B6" s="101">
        <v>2020</v>
      </c>
      <c r="C6" s="101">
        <v>2021</v>
      </c>
      <c r="D6" s="101">
        <v>2022</v>
      </c>
      <c r="E6" s="101">
        <v>2023</v>
      </c>
      <c r="F6" s="101">
        <v>2024</v>
      </c>
      <c r="G6" s="101">
        <v>2020</v>
      </c>
      <c r="H6" s="101">
        <v>2021</v>
      </c>
      <c r="I6" s="101">
        <v>2022</v>
      </c>
      <c r="J6" s="101">
        <v>2023</v>
      </c>
      <c r="K6" s="101">
        <v>2024</v>
      </c>
      <c r="L6" s="82"/>
      <c r="M6" s="95" t="s">
        <v>106</v>
      </c>
    </row>
    <row r="7" spans="1:23" ht="16.350000000000001" customHeight="1" x14ac:dyDescent="0.2">
      <c r="A7" s="20"/>
      <c r="B7" s="29"/>
      <c r="C7" s="29"/>
      <c r="D7" s="23"/>
      <c r="E7" s="29"/>
      <c r="F7" s="29"/>
      <c r="G7" s="23"/>
      <c r="H7" s="23"/>
      <c r="I7" s="21"/>
      <c r="J7" s="100"/>
      <c r="K7" s="100"/>
    </row>
    <row r="8" spans="1:23" ht="16.350000000000001" customHeight="1" x14ac:dyDescent="0.2">
      <c r="A8" s="8" t="s">
        <v>99</v>
      </c>
      <c r="B8" s="9">
        <v>6868</v>
      </c>
      <c r="C8" s="9">
        <v>7255</v>
      </c>
      <c r="D8" s="51">
        <v>7160</v>
      </c>
      <c r="E8" s="51">
        <v>7173</v>
      </c>
      <c r="F8" s="93">
        <f>F13+F20+F29+F38+F61+F67+F77+F87+F96+F110+F125+F127+F132</f>
        <v>7364</v>
      </c>
      <c r="G8" s="32">
        <v>98.191436128386584</v>
      </c>
      <c r="H8" s="46">
        <v>109.10102559475473</v>
      </c>
      <c r="I8" s="66">
        <v>112.01501877346684</v>
      </c>
      <c r="J8" s="46">
        <v>119.73559016475537</v>
      </c>
      <c r="K8" s="46">
        <f>F8/M8*1000</f>
        <v>123.29019404309464</v>
      </c>
      <c r="M8" s="92">
        <f>SUM(M10:M11)</f>
        <v>59729</v>
      </c>
    </row>
    <row r="9" spans="1:23" ht="16.350000000000001" customHeight="1" x14ac:dyDescent="0.2">
      <c r="A9" s="7"/>
      <c r="B9" s="23"/>
      <c r="C9" s="29"/>
      <c r="D9" s="52"/>
      <c r="E9" s="52"/>
      <c r="F9" s="86"/>
      <c r="G9" s="32"/>
      <c r="H9" s="46"/>
      <c r="I9" s="66"/>
      <c r="J9" s="46"/>
      <c r="K9" s="46"/>
    </row>
    <row r="10" spans="1:23" ht="16.350000000000001" customHeight="1" x14ac:dyDescent="0.2">
      <c r="A10" s="10" t="s">
        <v>61</v>
      </c>
      <c r="B10" s="25">
        <v>5138</v>
      </c>
      <c r="C10" s="24">
        <v>5448</v>
      </c>
      <c r="D10" s="67">
        <v>5348</v>
      </c>
      <c r="E10" s="53">
        <v>5319</v>
      </c>
      <c r="F10" s="52">
        <v>5801</v>
      </c>
      <c r="G10" s="32">
        <v>122.56094651972711</v>
      </c>
      <c r="H10" s="46">
        <v>141.19110558233555</v>
      </c>
      <c r="I10" s="66">
        <v>141.3618101078452</v>
      </c>
      <c r="J10" s="46">
        <v>147.56963711019867</v>
      </c>
      <c r="K10" s="46">
        <f>F10/M10*1000</f>
        <v>169.95781085198641</v>
      </c>
      <c r="L10" s="83"/>
      <c r="M10" s="92">
        <v>34132</v>
      </c>
    </row>
    <row r="11" spans="1:23" ht="16.350000000000001" customHeight="1" x14ac:dyDescent="0.2">
      <c r="A11" s="10" t="s">
        <v>62</v>
      </c>
      <c r="B11" s="25">
        <v>1730</v>
      </c>
      <c r="C11" s="24">
        <v>1807</v>
      </c>
      <c r="D11" s="67">
        <v>1812</v>
      </c>
      <c r="E11" s="53">
        <v>1854</v>
      </c>
      <c r="F11" s="52">
        <v>1563</v>
      </c>
      <c r="G11" s="32">
        <v>61.735003390072443</v>
      </c>
      <c r="H11" s="46">
        <v>64.739180280882763</v>
      </c>
      <c r="I11" s="66">
        <v>69.457221711131552</v>
      </c>
      <c r="J11" s="46">
        <v>77.693500398105854</v>
      </c>
      <c r="K11" s="46">
        <f>F11/M11*1000</f>
        <v>61.061843184748213</v>
      </c>
      <c r="M11" s="92">
        <v>25597</v>
      </c>
    </row>
    <row r="12" spans="1:23" ht="16.350000000000001" customHeight="1" x14ac:dyDescent="0.2">
      <c r="A12" s="11"/>
      <c r="B12" s="23"/>
      <c r="C12" s="29"/>
      <c r="D12" s="52"/>
      <c r="E12" s="68"/>
      <c r="F12" s="86"/>
      <c r="G12" s="32"/>
      <c r="H12" s="46"/>
      <c r="I12" s="66"/>
      <c r="J12" s="46"/>
      <c r="K12" s="46"/>
    </row>
    <row r="13" spans="1:23" ht="16.350000000000001" customHeight="1" x14ac:dyDescent="0.2">
      <c r="A13" s="11" t="s">
        <v>63</v>
      </c>
      <c r="B13" s="13">
        <v>372</v>
      </c>
      <c r="C13" s="13">
        <v>322</v>
      </c>
      <c r="D13" s="51">
        <v>283</v>
      </c>
      <c r="E13" s="51">
        <v>298</v>
      </c>
      <c r="F13" s="90">
        <f>SUM(F15:F18)</f>
        <v>417</v>
      </c>
      <c r="G13" s="32">
        <v>84.873374401095148</v>
      </c>
      <c r="H13" s="46">
        <v>70.80035180299032</v>
      </c>
      <c r="I13" s="66">
        <v>69.379749938710475</v>
      </c>
      <c r="J13" s="46">
        <v>73.057121843589115</v>
      </c>
      <c r="K13" s="46">
        <f>F13/M13*1000</f>
        <v>96.215966774342405</v>
      </c>
      <c r="M13" s="92">
        <f>SUM(M15:M18)</f>
        <v>4334</v>
      </c>
    </row>
    <row r="14" spans="1:23" ht="16.350000000000001" customHeight="1" x14ac:dyDescent="0.2">
      <c r="A14" s="11"/>
      <c r="B14" s="23"/>
      <c r="C14" s="29"/>
      <c r="D14" s="52"/>
      <c r="E14" s="52"/>
      <c r="F14" s="86"/>
      <c r="G14" s="32"/>
      <c r="H14" s="46"/>
      <c r="I14" s="66"/>
      <c r="J14" s="46"/>
      <c r="K14" s="46"/>
    </row>
    <row r="15" spans="1:23" ht="16.350000000000001" customHeight="1" x14ac:dyDescent="0.2">
      <c r="A15" s="11" t="s">
        <v>64</v>
      </c>
      <c r="B15" s="69">
        <v>20</v>
      </c>
      <c r="C15" s="70">
        <v>8</v>
      </c>
      <c r="D15" s="52">
        <v>11</v>
      </c>
      <c r="E15" s="52">
        <v>12</v>
      </c>
      <c r="F15" s="86">
        <v>25</v>
      </c>
      <c r="G15" s="32">
        <v>42.016806722689076</v>
      </c>
      <c r="H15" s="46">
        <v>16.597510373443985</v>
      </c>
      <c r="I15" s="66">
        <v>25.345622119815669</v>
      </c>
      <c r="J15" s="46">
        <v>27.649769585253459</v>
      </c>
      <c r="K15" s="46">
        <f>F15/M15*1000</f>
        <v>56.818181818181813</v>
      </c>
      <c r="M15" s="92">
        <v>440</v>
      </c>
    </row>
    <row r="16" spans="1:23" ht="16.350000000000001" customHeight="1" x14ac:dyDescent="0.2">
      <c r="A16" s="11" t="s">
        <v>65</v>
      </c>
      <c r="B16" s="69">
        <v>292</v>
      </c>
      <c r="C16" s="70">
        <v>254</v>
      </c>
      <c r="D16" s="52">
        <v>235</v>
      </c>
      <c r="E16" s="52">
        <v>229</v>
      </c>
      <c r="F16" s="86">
        <v>317</v>
      </c>
      <c r="G16" s="32">
        <v>106.60825118656444</v>
      </c>
      <c r="H16" s="46">
        <v>89.436619718309871</v>
      </c>
      <c r="I16" s="66">
        <v>89.728904161893851</v>
      </c>
      <c r="J16" s="46">
        <v>87.437953417334853</v>
      </c>
      <c r="K16" s="46">
        <f>F16/M16*1000</f>
        <v>122.53575570158485</v>
      </c>
      <c r="M16" s="92">
        <v>2587</v>
      </c>
    </row>
    <row r="17" spans="1:15" ht="16.350000000000001" customHeight="1" x14ac:dyDescent="0.2">
      <c r="A17" s="11" t="s">
        <v>66</v>
      </c>
      <c r="B17" s="69">
        <v>29</v>
      </c>
      <c r="C17" s="70">
        <v>26</v>
      </c>
      <c r="D17" s="52">
        <v>17</v>
      </c>
      <c r="E17" s="52">
        <v>22</v>
      </c>
      <c r="F17" s="86">
        <v>27</v>
      </c>
      <c r="G17" s="32">
        <v>68.720379146919427</v>
      </c>
      <c r="H17" s="46">
        <v>57.395143487858718</v>
      </c>
      <c r="I17" s="66">
        <v>38.724373576309794</v>
      </c>
      <c r="J17" s="46">
        <v>50.113895216400913</v>
      </c>
      <c r="K17" s="46">
        <f>F17/M17*1000</f>
        <v>48.473967684021538</v>
      </c>
      <c r="M17" s="92">
        <v>557</v>
      </c>
    </row>
    <row r="18" spans="1:15" ht="16.350000000000001" customHeight="1" x14ac:dyDescent="0.2">
      <c r="A18" s="11" t="s">
        <v>67</v>
      </c>
      <c r="B18" s="71">
        <v>31</v>
      </c>
      <c r="C18" s="72">
        <v>34</v>
      </c>
      <c r="D18" s="52">
        <v>20</v>
      </c>
      <c r="E18" s="52">
        <v>35</v>
      </c>
      <c r="F18" s="86">
        <v>48</v>
      </c>
      <c r="G18" s="32">
        <v>41.55495978552279</v>
      </c>
      <c r="H18" s="46">
        <v>43.984476067270379</v>
      </c>
      <c r="I18" s="66">
        <v>34.071550255536629</v>
      </c>
      <c r="J18" s="46">
        <v>59.625212947189098</v>
      </c>
      <c r="K18" s="46">
        <f>F18/M18*1000</f>
        <v>64</v>
      </c>
      <c r="M18" s="92">
        <v>750</v>
      </c>
    </row>
    <row r="19" spans="1:15" s="28" customFormat="1" ht="16.350000000000001" customHeight="1" x14ac:dyDescent="0.2">
      <c r="A19" s="11"/>
      <c r="B19" s="27"/>
      <c r="C19" s="48"/>
      <c r="D19" s="54"/>
      <c r="E19" s="54"/>
      <c r="F19" s="87"/>
      <c r="G19" s="32"/>
      <c r="H19" s="46"/>
      <c r="I19" s="66"/>
      <c r="J19" s="46"/>
      <c r="K19" s="46"/>
      <c r="L19" s="84"/>
      <c r="M19" s="92"/>
      <c r="N19" s="84"/>
      <c r="O19" s="84"/>
    </row>
    <row r="20" spans="1:15" ht="16.350000000000001" customHeight="1" x14ac:dyDescent="0.2">
      <c r="A20" s="11" t="s">
        <v>68</v>
      </c>
      <c r="B20" s="13">
        <v>316</v>
      </c>
      <c r="C20" s="13">
        <v>301</v>
      </c>
      <c r="D20" s="51">
        <v>321</v>
      </c>
      <c r="E20" s="51">
        <v>298</v>
      </c>
      <c r="F20" s="90">
        <f>SUM(F22:F27)</f>
        <v>229</v>
      </c>
      <c r="G20" s="32">
        <v>76.979293544457988</v>
      </c>
      <c r="H20" s="46">
        <v>81.153949851712056</v>
      </c>
      <c r="I20" s="66">
        <v>86.780210867802111</v>
      </c>
      <c r="J20" s="46">
        <v>84.395355423392814</v>
      </c>
      <c r="K20" s="46">
        <f>F20/M20*1000</f>
        <v>67.851851851851862</v>
      </c>
      <c r="M20" s="92">
        <f>SUM(M22:M27)</f>
        <v>3375</v>
      </c>
    </row>
    <row r="21" spans="1:15" ht="16.350000000000001" customHeight="1" x14ac:dyDescent="0.2">
      <c r="A21" s="11"/>
      <c r="B21" s="23"/>
      <c r="C21" s="29"/>
      <c r="D21" s="52"/>
      <c r="E21" s="52"/>
      <c r="F21" s="86"/>
      <c r="G21" s="32"/>
      <c r="H21" s="46"/>
      <c r="I21" s="66"/>
      <c r="J21" s="46"/>
      <c r="K21" s="46"/>
    </row>
    <row r="22" spans="1:15" ht="16.350000000000001" customHeight="1" x14ac:dyDescent="0.2">
      <c r="A22" s="55" t="s">
        <v>69</v>
      </c>
      <c r="B22" s="25">
        <v>65</v>
      </c>
      <c r="C22" s="25">
        <v>31</v>
      </c>
      <c r="D22" s="52">
        <v>33</v>
      </c>
      <c r="E22" s="52">
        <v>43</v>
      </c>
      <c r="F22" s="86">
        <v>38</v>
      </c>
      <c r="G22" s="32">
        <v>85.413929040735866</v>
      </c>
      <c r="H22" s="46">
        <v>48.4375</v>
      </c>
      <c r="I22" s="66">
        <v>50.458715596330279</v>
      </c>
      <c r="J22" s="46">
        <v>69.466882067851373</v>
      </c>
      <c r="K22" s="46">
        <f t="shared" ref="K22:K27" si="0">F22/M22*1000</f>
        <v>65.857885615251305</v>
      </c>
      <c r="M22" s="92">
        <v>577</v>
      </c>
    </row>
    <row r="23" spans="1:15" ht="16.350000000000001" customHeight="1" x14ac:dyDescent="0.2">
      <c r="A23" s="55" t="s">
        <v>70</v>
      </c>
      <c r="B23" s="25">
        <v>76</v>
      </c>
      <c r="C23" s="25">
        <v>75</v>
      </c>
      <c r="D23" s="52">
        <v>88</v>
      </c>
      <c r="E23" s="52">
        <v>68</v>
      </c>
      <c r="F23" s="86">
        <v>56</v>
      </c>
      <c r="G23" s="32">
        <v>88.064889918887602</v>
      </c>
      <c r="H23" s="46">
        <v>96.525096525096529</v>
      </c>
      <c r="I23" s="66">
        <v>112.10191082802548</v>
      </c>
      <c r="J23" s="46">
        <v>86.404066073697592</v>
      </c>
      <c r="K23" s="46">
        <f t="shared" si="0"/>
        <v>73.976221928665794</v>
      </c>
      <c r="M23" s="92">
        <v>757</v>
      </c>
    </row>
    <row r="24" spans="1:15" ht="16.350000000000001" customHeight="1" x14ac:dyDescent="0.2">
      <c r="A24" s="55" t="s">
        <v>71</v>
      </c>
      <c r="B24" s="25">
        <v>21</v>
      </c>
      <c r="C24" s="25">
        <v>35</v>
      </c>
      <c r="D24" s="52">
        <v>40</v>
      </c>
      <c r="E24" s="52">
        <v>30</v>
      </c>
      <c r="F24" s="86">
        <v>26</v>
      </c>
      <c r="G24" s="32">
        <v>41.42011834319527</v>
      </c>
      <c r="H24" s="46">
        <v>80.275229357798167</v>
      </c>
      <c r="I24" s="66">
        <v>82.815734989648035</v>
      </c>
      <c r="J24" s="46">
        <v>66.518847006651882</v>
      </c>
      <c r="K24" s="46">
        <f t="shared" si="0"/>
        <v>68.965517241379303</v>
      </c>
      <c r="M24" s="92">
        <v>377</v>
      </c>
    </row>
    <row r="25" spans="1:15" ht="16.350000000000001" customHeight="1" x14ac:dyDescent="0.2">
      <c r="A25" s="55" t="s">
        <v>72</v>
      </c>
      <c r="B25" s="25">
        <v>22</v>
      </c>
      <c r="C25" s="25">
        <v>13</v>
      </c>
      <c r="D25" s="52">
        <v>9</v>
      </c>
      <c r="E25" s="52">
        <v>15</v>
      </c>
      <c r="F25" s="86">
        <v>9</v>
      </c>
      <c r="G25" s="32">
        <v>78.853046594982075</v>
      </c>
      <c r="H25" s="46">
        <v>48.507462686567166</v>
      </c>
      <c r="I25" s="66">
        <v>35.019455252918291</v>
      </c>
      <c r="J25" s="46">
        <v>61.983471074380169</v>
      </c>
      <c r="K25" s="46">
        <f t="shared" si="0"/>
        <v>37.344398340248965</v>
      </c>
      <c r="M25" s="92">
        <v>241</v>
      </c>
    </row>
    <row r="26" spans="1:15" ht="16.350000000000001" customHeight="1" x14ac:dyDescent="0.2">
      <c r="A26" s="55" t="s">
        <v>73</v>
      </c>
      <c r="B26" s="25">
        <v>7</v>
      </c>
      <c r="C26" s="25">
        <v>2</v>
      </c>
      <c r="D26" s="52">
        <v>1</v>
      </c>
      <c r="E26" s="52">
        <v>6</v>
      </c>
      <c r="F26" s="86">
        <v>1</v>
      </c>
      <c r="G26" s="32">
        <v>82.352941176470594</v>
      </c>
      <c r="H26" s="46">
        <v>23.809523809523807</v>
      </c>
      <c r="I26" s="66">
        <v>10.989010989010989</v>
      </c>
      <c r="J26" s="46">
        <v>96.774193548387089</v>
      </c>
      <c r="K26" s="46">
        <f t="shared" si="0"/>
        <v>13.888888888888888</v>
      </c>
      <c r="M26" s="92">
        <v>72</v>
      </c>
    </row>
    <row r="27" spans="1:15" ht="16.350000000000001" customHeight="1" x14ac:dyDescent="0.2">
      <c r="A27" s="55" t="s">
        <v>74</v>
      </c>
      <c r="B27" s="25">
        <v>125</v>
      </c>
      <c r="C27" s="25">
        <v>145</v>
      </c>
      <c r="D27" s="52">
        <v>150</v>
      </c>
      <c r="E27" s="52">
        <v>136</v>
      </c>
      <c r="F27" s="86">
        <v>99</v>
      </c>
      <c r="G27" s="32">
        <v>77.639751552795019</v>
      </c>
      <c r="H27" s="46">
        <v>96.409574468085111</v>
      </c>
      <c r="I27" s="66">
        <v>104.96850944716584</v>
      </c>
      <c r="J27" s="46">
        <v>99.270072992700733</v>
      </c>
      <c r="K27" s="46">
        <f t="shared" si="0"/>
        <v>73.279052553663959</v>
      </c>
      <c r="M27" s="92">
        <v>1351</v>
      </c>
    </row>
    <row r="28" spans="1:15" ht="16.350000000000001" customHeight="1" x14ac:dyDescent="0.2">
      <c r="A28" s="11"/>
      <c r="B28" s="23"/>
      <c r="C28" s="29"/>
      <c r="D28" s="52"/>
      <c r="E28" s="52"/>
      <c r="F28" s="86"/>
      <c r="G28" s="32"/>
      <c r="H28" s="46"/>
      <c r="I28" s="66"/>
      <c r="J28" s="46"/>
      <c r="K28" s="46"/>
    </row>
    <row r="29" spans="1:15" ht="16.350000000000001" customHeight="1" x14ac:dyDescent="0.2">
      <c r="A29" s="11" t="s">
        <v>75</v>
      </c>
      <c r="B29" s="13">
        <v>677</v>
      </c>
      <c r="C29" s="13">
        <v>713</v>
      </c>
      <c r="D29" s="51">
        <v>746</v>
      </c>
      <c r="E29" s="51">
        <v>684</v>
      </c>
      <c r="F29" s="90">
        <f>SUM(F31:F36)</f>
        <v>623</v>
      </c>
      <c r="G29" s="32">
        <v>136.87828548321875</v>
      </c>
      <c r="H29" s="46">
        <v>154.29560701146937</v>
      </c>
      <c r="I29" s="66">
        <v>170.59227075234392</v>
      </c>
      <c r="J29" s="46">
        <v>163.40181557572862</v>
      </c>
      <c r="K29" s="46">
        <f>F29/M29*1000</f>
        <v>162.83324621014114</v>
      </c>
      <c r="M29" s="92">
        <f>SUM(M31:M36)</f>
        <v>3826</v>
      </c>
    </row>
    <row r="30" spans="1:15" ht="16.350000000000001" customHeight="1" x14ac:dyDescent="0.2">
      <c r="A30" s="11"/>
      <c r="B30" s="23"/>
      <c r="C30" s="29"/>
      <c r="D30" s="52"/>
      <c r="E30" s="52"/>
      <c r="F30" s="86"/>
      <c r="G30" s="32"/>
      <c r="H30" s="46"/>
      <c r="I30" s="66"/>
      <c r="J30" s="46"/>
      <c r="K30" s="46"/>
    </row>
    <row r="31" spans="1:15" ht="16.350000000000001" customHeight="1" x14ac:dyDescent="0.2">
      <c r="A31" s="73" t="s">
        <v>76</v>
      </c>
      <c r="B31" s="25">
        <v>630</v>
      </c>
      <c r="C31" s="25">
        <v>660</v>
      </c>
      <c r="D31" s="52">
        <v>690</v>
      </c>
      <c r="E31" s="52">
        <v>635</v>
      </c>
      <c r="F31" s="86">
        <v>571</v>
      </c>
      <c r="G31" s="32">
        <v>151.58806544754572</v>
      </c>
      <c r="H31" s="46">
        <v>172.2338204592902</v>
      </c>
      <c r="I31" s="66">
        <v>187.39815317762086</v>
      </c>
      <c r="J31" s="46">
        <v>180.19296254256525</v>
      </c>
      <c r="K31" s="46">
        <f t="shared" ref="K31:K36" si="1">F31/M31*1000</f>
        <v>177.16413279553211</v>
      </c>
      <c r="M31" s="92">
        <v>3223</v>
      </c>
    </row>
    <row r="32" spans="1:15" ht="16.350000000000001" customHeight="1" x14ac:dyDescent="0.2">
      <c r="A32" s="73" t="s">
        <v>77</v>
      </c>
      <c r="B32" s="25">
        <v>9</v>
      </c>
      <c r="C32" s="25">
        <v>10</v>
      </c>
      <c r="D32" s="52">
        <v>16</v>
      </c>
      <c r="E32" s="52">
        <v>12</v>
      </c>
      <c r="F32" s="86">
        <v>10</v>
      </c>
      <c r="G32" s="32">
        <v>47.120418848167539</v>
      </c>
      <c r="H32" s="46">
        <v>50.761421319796952</v>
      </c>
      <c r="I32" s="66">
        <v>90.395480225988706</v>
      </c>
      <c r="J32" s="46">
        <v>73.619631901840492</v>
      </c>
      <c r="K32" s="46">
        <f t="shared" si="1"/>
        <v>73.529411764705884</v>
      </c>
      <c r="M32" s="92">
        <v>136</v>
      </c>
    </row>
    <row r="33" spans="1:13" ht="16.350000000000001" customHeight="1" x14ac:dyDescent="0.2">
      <c r="A33" s="73" t="s">
        <v>78</v>
      </c>
      <c r="B33" s="25">
        <v>11</v>
      </c>
      <c r="C33" s="25">
        <v>17</v>
      </c>
      <c r="D33" s="52">
        <v>12</v>
      </c>
      <c r="E33" s="52">
        <v>9</v>
      </c>
      <c r="F33" s="86">
        <v>12</v>
      </c>
      <c r="G33" s="32">
        <v>43.30708661417323</v>
      </c>
      <c r="H33" s="46">
        <v>63.909774436090224</v>
      </c>
      <c r="I33" s="66">
        <v>60.301507537688437</v>
      </c>
      <c r="J33" s="46">
        <v>47.619047619047613</v>
      </c>
      <c r="K33" s="46">
        <f t="shared" si="1"/>
        <v>56.338028169014088</v>
      </c>
      <c r="M33" s="92">
        <v>213</v>
      </c>
    </row>
    <row r="34" spans="1:13" ht="16.350000000000001" customHeight="1" x14ac:dyDescent="0.2">
      <c r="A34" s="73" t="s">
        <v>79</v>
      </c>
      <c r="B34" s="25">
        <v>18</v>
      </c>
      <c r="C34" s="25">
        <v>16</v>
      </c>
      <c r="D34" s="52">
        <v>16</v>
      </c>
      <c r="E34" s="52">
        <v>17</v>
      </c>
      <c r="F34" s="86">
        <v>22</v>
      </c>
      <c r="G34" s="32">
        <v>105.88235294117646</v>
      </c>
      <c r="H34" s="46">
        <v>100</v>
      </c>
      <c r="I34" s="66">
        <v>98.76543209876543</v>
      </c>
      <c r="J34" s="46">
        <v>109.67741935483872</v>
      </c>
      <c r="K34" s="46">
        <f t="shared" si="1"/>
        <v>156.02836879432624</v>
      </c>
      <c r="M34" s="92">
        <v>141</v>
      </c>
    </row>
    <row r="35" spans="1:13" ht="16.350000000000001" customHeight="1" x14ac:dyDescent="0.2">
      <c r="A35" s="73" t="s">
        <v>80</v>
      </c>
      <c r="B35" s="25">
        <v>8</v>
      </c>
      <c r="C35" s="25">
        <v>5</v>
      </c>
      <c r="D35" s="52">
        <v>4</v>
      </c>
      <c r="E35" s="52">
        <v>9</v>
      </c>
      <c r="F35" s="86">
        <v>7</v>
      </c>
      <c r="G35" s="32">
        <v>97.560975609756099</v>
      </c>
      <c r="H35" s="46">
        <v>70.422535211267615</v>
      </c>
      <c r="I35" s="66">
        <v>60.606060606060609</v>
      </c>
      <c r="J35" s="46">
        <v>152.54237288135593</v>
      </c>
      <c r="K35" s="46">
        <f t="shared" si="1"/>
        <v>162.79069767441862</v>
      </c>
      <c r="M35" s="92">
        <v>43</v>
      </c>
    </row>
    <row r="36" spans="1:13" ht="16.350000000000001" customHeight="1" x14ac:dyDescent="0.2">
      <c r="A36" s="10" t="s">
        <v>96</v>
      </c>
      <c r="B36" s="41">
        <v>1</v>
      </c>
      <c r="C36" s="43">
        <v>5</v>
      </c>
      <c r="D36" s="52">
        <v>8</v>
      </c>
      <c r="E36" s="74">
        <v>2</v>
      </c>
      <c r="F36" s="45">
        <v>1</v>
      </c>
      <c r="G36" s="32">
        <v>10.752688172043012</v>
      </c>
      <c r="H36" s="46">
        <v>52.631578947368418</v>
      </c>
      <c r="I36" s="66">
        <v>91.954022988505741</v>
      </c>
      <c r="J36" s="46">
        <v>20.833333333333332</v>
      </c>
      <c r="K36" s="46">
        <f t="shared" si="1"/>
        <v>14.285714285714285</v>
      </c>
      <c r="M36" s="92">
        <v>70</v>
      </c>
    </row>
    <row r="37" spans="1:13" ht="16.350000000000001" customHeight="1" x14ac:dyDescent="0.2">
      <c r="A37" s="11"/>
      <c r="B37" s="29"/>
      <c r="C37" s="29"/>
      <c r="D37" s="52"/>
      <c r="E37" s="52"/>
      <c r="F37" s="86"/>
      <c r="G37" s="32"/>
      <c r="H37" s="46"/>
      <c r="I37" s="66"/>
      <c r="J37" s="46"/>
      <c r="K37" s="46"/>
    </row>
    <row r="38" spans="1:13" ht="16.350000000000001" customHeight="1" x14ac:dyDescent="0.2">
      <c r="A38" s="11" t="s">
        <v>81</v>
      </c>
      <c r="B38" s="13">
        <v>802</v>
      </c>
      <c r="C38" s="13">
        <v>998</v>
      </c>
      <c r="D38" s="51">
        <v>874</v>
      </c>
      <c r="E38" s="51">
        <v>869</v>
      </c>
      <c r="F38" s="90">
        <f>SUM(F40:F53)</f>
        <v>811</v>
      </c>
      <c r="G38" s="32">
        <v>99.49137824091305</v>
      </c>
      <c r="H38" s="46">
        <v>128.60824742268039</v>
      </c>
      <c r="I38" s="66">
        <v>112.32489397249711</v>
      </c>
      <c r="J38" s="46">
        <v>116.02136181575435</v>
      </c>
      <c r="K38" s="46">
        <f>F38/M38*1000</f>
        <v>119.21211230339557</v>
      </c>
      <c r="M38" s="92">
        <f>SUM(M40:M53)</f>
        <v>6803</v>
      </c>
    </row>
    <row r="39" spans="1:13" ht="16.350000000000001" customHeight="1" x14ac:dyDescent="0.2">
      <c r="A39" s="11"/>
      <c r="B39" s="23"/>
      <c r="C39" s="29"/>
      <c r="D39" s="52"/>
      <c r="E39" s="52"/>
      <c r="F39" s="86"/>
      <c r="G39" s="32"/>
      <c r="H39" s="46"/>
      <c r="I39" s="66"/>
      <c r="J39" s="46"/>
      <c r="K39" s="46"/>
    </row>
    <row r="40" spans="1:13" ht="16.350000000000001" customHeight="1" x14ac:dyDescent="0.2">
      <c r="A40" s="73" t="s">
        <v>82</v>
      </c>
      <c r="B40" s="25">
        <v>26</v>
      </c>
      <c r="C40" s="25">
        <v>44</v>
      </c>
      <c r="D40" s="52">
        <v>40</v>
      </c>
      <c r="E40" s="52">
        <v>48</v>
      </c>
      <c r="F40" s="86">
        <v>32</v>
      </c>
      <c r="G40" s="32">
        <v>78.549848942598189</v>
      </c>
      <c r="H40" s="46">
        <v>119.89100817438691</v>
      </c>
      <c r="I40" s="66">
        <v>100.25062656641603</v>
      </c>
      <c r="J40" s="46">
        <v>135.21126760563379</v>
      </c>
      <c r="K40" s="46">
        <f t="shared" ref="K40:K53" si="2">F40/M40*1000</f>
        <v>100.31347962382445</v>
      </c>
      <c r="M40" s="92">
        <v>319</v>
      </c>
    </row>
    <row r="41" spans="1:13" ht="16.350000000000001" customHeight="1" x14ac:dyDescent="0.2">
      <c r="A41" s="73" t="s">
        <v>83</v>
      </c>
      <c r="B41" s="25">
        <v>83</v>
      </c>
      <c r="C41" s="25">
        <v>111</v>
      </c>
      <c r="D41" s="52">
        <v>94</v>
      </c>
      <c r="E41" s="52">
        <v>84</v>
      </c>
      <c r="F41" s="86">
        <v>82</v>
      </c>
      <c r="G41" s="32">
        <v>82.834331337325352</v>
      </c>
      <c r="H41" s="46">
        <v>110.55776892430279</v>
      </c>
      <c r="I41" s="66">
        <v>90.5587668593449</v>
      </c>
      <c r="J41" s="46">
        <v>84.168336673346701</v>
      </c>
      <c r="K41" s="46">
        <f t="shared" si="2"/>
        <v>97.271648873072365</v>
      </c>
      <c r="M41" s="92">
        <v>843</v>
      </c>
    </row>
    <row r="42" spans="1:13" ht="16.350000000000001" customHeight="1" x14ac:dyDescent="0.2">
      <c r="A42" s="73" t="s">
        <v>84</v>
      </c>
      <c r="B42" s="25">
        <v>37</v>
      </c>
      <c r="C42" s="25">
        <v>55</v>
      </c>
      <c r="D42" s="52">
        <v>45</v>
      </c>
      <c r="E42" s="52">
        <v>53</v>
      </c>
      <c r="F42" s="86">
        <v>46</v>
      </c>
      <c r="G42" s="32">
        <v>95.360824742268036</v>
      </c>
      <c r="H42" s="46">
        <v>149.05149051490517</v>
      </c>
      <c r="I42" s="66">
        <v>120</v>
      </c>
      <c r="J42" s="46">
        <v>135.20408163265307</v>
      </c>
      <c r="K42" s="46">
        <f t="shared" si="2"/>
        <v>139.81762917933131</v>
      </c>
      <c r="M42" s="92">
        <v>329</v>
      </c>
    </row>
    <row r="43" spans="1:13" ht="16.350000000000001" customHeight="1" x14ac:dyDescent="0.2">
      <c r="A43" s="73" t="s">
        <v>85</v>
      </c>
      <c r="B43" s="25">
        <v>47</v>
      </c>
      <c r="C43" s="25">
        <v>45</v>
      </c>
      <c r="D43" s="52">
        <v>43</v>
      </c>
      <c r="E43" s="52">
        <v>50</v>
      </c>
      <c r="F43" s="86">
        <v>46</v>
      </c>
      <c r="G43" s="32">
        <v>97.308488612836427</v>
      </c>
      <c r="H43" s="46">
        <v>98.039215686274503</v>
      </c>
      <c r="I43" s="66">
        <v>92.473118279569889</v>
      </c>
      <c r="J43" s="46">
        <v>104.38413361169103</v>
      </c>
      <c r="K43" s="46">
        <f t="shared" si="2"/>
        <v>98.924731182795696</v>
      </c>
      <c r="M43" s="92">
        <v>465</v>
      </c>
    </row>
    <row r="44" spans="1:13" ht="16.350000000000001" customHeight="1" x14ac:dyDescent="0.2">
      <c r="A44" s="73" t="s">
        <v>86</v>
      </c>
      <c r="B44" s="25">
        <v>111</v>
      </c>
      <c r="C44" s="25">
        <v>139</v>
      </c>
      <c r="D44" s="52">
        <v>123</v>
      </c>
      <c r="E44" s="52">
        <v>105</v>
      </c>
      <c r="F44" s="86">
        <v>126</v>
      </c>
      <c r="G44" s="32">
        <v>96.103896103896105</v>
      </c>
      <c r="H44" s="46">
        <v>128.82298424467098</v>
      </c>
      <c r="I44" s="66">
        <v>115.06080449017773</v>
      </c>
      <c r="J44" s="46">
        <v>108.13594232749743</v>
      </c>
      <c r="K44" s="46">
        <f t="shared" si="2"/>
        <v>141.09742441209406</v>
      </c>
      <c r="M44" s="92">
        <v>893</v>
      </c>
    </row>
    <row r="45" spans="1:13" ht="16.350000000000001" customHeight="1" x14ac:dyDescent="0.2">
      <c r="A45" s="73" t="s">
        <v>87</v>
      </c>
      <c r="B45" s="25">
        <v>294</v>
      </c>
      <c r="C45" s="25">
        <v>340</v>
      </c>
      <c r="D45" s="52">
        <v>293</v>
      </c>
      <c r="E45" s="52">
        <v>313</v>
      </c>
      <c r="F45" s="86">
        <v>270</v>
      </c>
      <c r="G45" s="32">
        <v>123.06404353285893</v>
      </c>
      <c r="H45" s="46">
        <v>154.54545454545453</v>
      </c>
      <c r="I45" s="66">
        <v>135.83681038479369</v>
      </c>
      <c r="J45" s="46">
        <v>148.48197343453509</v>
      </c>
      <c r="K45" s="46">
        <f t="shared" si="2"/>
        <v>142.18009478672985</v>
      </c>
      <c r="M45" s="92">
        <v>1899</v>
      </c>
    </row>
    <row r="46" spans="1:13" ht="16.350000000000001" customHeight="1" x14ac:dyDescent="0.2">
      <c r="A46" s="73" t="s">
        <v>88</v>
      </c>
      <c r="B46" s="25">
        <v>75</v>
      </c>
      <c r="C46" s="25">
        <v>84</v>
      </c>
      <c r="D46" s="52">
        <v>74</v>
      </c>
      <c r="E46" s="52">
        <v>65</v>
      </c>
      <c r="F46" s="86">
        <v>72</v>
      </c>
      <c r="G46" s="32">
        <v>130.43478260869566</v>
      </c>
      <c r="H46" s="46">
        <v>150.53763440860214</v>
      </c>
      <c r="I46" s="66">
        <v>119.35483870967742</v>
      </c>
      <c r="J46" s="46">
        <v>119.92619926199262</v>
      </c>
      <c r="K46" s="46">
        <f t="shared" si="2"/>
        <v>128.57142857142856</v>
      </c>
      <c r="M46" s="92">
        <v>560</v>
      </c>
    </row>
    <row r="47" spans="1:13" ht="16.350000000000001" customHeight="1" x14ac:dyDescent="0.2">
      <c r="A47" s="73" t="s">
        <v>89</v>
      </c>
      <c r="B47" s="25">
        <v>16</v>
      </c>
      <c r="C47" s="25">
        <v>31</v>
      </c>
      <c r="D47" s="52">
        <v>13</v>
      </c>
      <c r="E47" s="52">
        <v>14</v>
      </c>
      <c r="F47" s="86">
        <v>14</v>
      </c>
      <c r="G47" s="32">
        <v>86.486486486486484</v>
      </c>
      <c r="H47" s="46">
        <v>205.2980132450331</v>
      </c>
      <c r="I47" s="66">
        <v>100</v>
      </c>
      <c r="J47" s="46">
        <v>125</v>
      </c>
      <c r="K47" s="46">
        <f t="shared" si="2"/>
        <v>123.89380530973452</v>
      </c>
      <c r="M47" s="92">
        <v>113</v>
      </c>
    </row>
    <row r="48" spans="1:13" ht="16.350000000000001" customHeight="1" x14ac:dyDescent="0.2">
      <c r="A48" s="73" t="s">
        <v>90</v>
      </c>
      <c r="B48" s="25">
        <v>7</v>
      </c>
      <c r="C48" s="25">
        <v>11</v>
      </c>
      <c r="D48" s="52">
        <v>3</v>
      </c>
      <c r="E48" s="52">
        <v>11</v>
      </c>
      <c r="F48" s="86">
        <v>5</v>
      </c>
      <c r="G48" s="32">
        <v>97.222222222222229</v>
      </c>
      <c r="H48" s="46">
        <v>126.43678160919542</v>
      </c>
      <c r="I48" s="66">
        <v>39.473684210526315</v>
      </c>
      <c r="J48" s="46">
        <v>174.60317460317458</v>
      </c>
      <c r="K48" s="46">
        <f t="shared" si="2"/>
        <v>83.333333333333329</v>
      </c>
      <c r="M48" s="92">
        <v>60</v>
      </c>
    </row>
    <row r="49" spans="1:15" ht="16.350000000000001" customHeight="1" x14ac:dyDescent="0.2">
      <c r="A49" s="73" t="s">
        <v>91</v>
      </c>
      <c r="B49" s="25">
        <v>28</v>
      </c>
      <c r="C49" s="25">
        <v>36</v>
      </c>
      <c r="D49" s="52">
        <v>38</v>
      </c>
      <c r="E49" s="52">
        <v>31</v>
      </c>
      <c r="F49" s="86">
        <v>37</v>
      </c>
      <c r="G49" s="32">
        <v>63.205417607223481</v>
      </c>
      <c r="H49" s="46">
        <v>72.72727272727272</v>
      </c>
      <c r="I49" s="66">
        <v>78.674948240165634</v>
      </c>
      <c r="J49" s="46">
        <v>66.239316239316238</v>
      </c>
      <c r="K49" s="46">
        <f t="shared" si="2"/>
        <v>94.62915601023019</v>
      </c>
      <c r="M49" s="92">
        <v>391</v>
      </c>
    </row>
    <row r="50" spans="1:15" s="28" customFormat="1" ht="16.350000000000001" customHeight="1" x14ac:dyDescent="0.2">
      <c r="A50" s="75" t="s">
        <v>92</v>
      </c>
      <c r="B50" s="26">
        <v>17</v>
      </c>
      <c r="C50" s="26">
        <v>12</v>
      </c>
      <c r="D50" s="54">
        <v>19</v>
      </c>
      <c r="E50" s="54">
        <v>15</v>
      </c>
      <c r="F50" s="87">
        <v>9</v>
      </c>
      <c r="G50" s="42">
        <v>139.34426229508196</v>
      </c>
      <c r="H50" s="46">
        <v>101.6949152542373</v>
      </c>
      <c r="I50" s="66">
        <v>168.14159292035399</v>
      </c>
      <c r="J50" s="46">
        <v>127.11864406779661</v>
      </c>
      <c r="K50" s="46">
        <f t="shared" si="2"/>
        <v>77.58620689655173</v>
      </c>
      <c r="L50" s="84"/>
      <c r="M50" s="92">
        <v>116</v>
      </c>
      <c r="N50" s="84"/>
      <c r="O50" s="84"/>
    </row>
    <row r="51" spans="1:15" ht="16.350000000000001" customHeight="1" x14ac:dyDescent="0.2">
      <c r="A51" s="73" t="s">
        <v>93</v>
      </c>
      <c r="B51" s="25">
        <v>9</v>
      </c>
      <c r="C51" s="25">
        <v>13</v>
      </c>
      <c r="D51" s="52">
        <v>11</v>
      </c>
      <c r="E51" s="52">
        <v>15</v>
      </c>
      <c r="F51" s="86">
        <v>9</v>
      </c>
      <c r="G51" s="32">
        <v>63.380281690140841</v>
      </c>
      <c r="H51" s="46">
        <v>100.77519379844961</v>
      </c>
      <c r="I51" s="66">
        <v>80.291970802919707</v>
      </c>
      <c r="J51" s="46">
        <v>103.44827586206897</v>
      </c>
      <c r="K51" s="46">
        <f t="shared" si="2"/>
        <v>87.378640776699029</v>
      </c>
      <c r="M51" s="92">
        <v>103</v>
      </c>
    </row>
    <row r="52" spans="1:15" ht="16.350000000000001" customHeight="1" x14ac:dyDescent="0.2">
      <c r="A52" s="73" t="s">
        <v>94</v>
      </c>
      <c r="B52" s="25">
        <v>9</v>
      </c>
      <c r="C52" s="25">
        <v>27</v>
      </c>
      <c r="D52" s="52">
        <v>15</v>
      </c>
      <c r="E52" s="52">
        <v>14</v>
      </c>
      <c r="F52" s="86">
        <v>12</v>
      </c>
      <c r="G52" s="32">
        <v>35.294117647058826</v>
      </c>
      <c r="H52" s="46">
        <v>117.90393013100436</v>
      </c>
      <c r="I52" s="66">
        <v>71.770334928229659</v>
      </c>
      <c r="J52" s="46">
        <v>57.142857142857139</v>
      </c>
      <c r="K52" s="46">
        <f t="shared" si="2"/>
        <v>49.586776859504134</v>
      </c>
      <c r="M52" s="92">
        <v>242</v>
      </c>
    </row>
    <row r="53" spans="1:15" ht="16.350000000000001" customHeight="1" x14ac:dyDescent="0.2">
      <c r="A53" s="73" t="s">
        <v>97</v>
      </c>
      <c r="B53" s="3">
        <v>43</v>
      </c>
      <c r="C53" s="3">
        <v>50</v>
      </c>
      <c r="D53" s="52">
        <v>63</v>
      </c>
      <c r="E53" s="74">
        <v>51</v>
      </c>
      <c r="F53" s="45">
        <v>51</v>
      </c>
      <c r="G53" s="17">
        <v>82.851637764932562</v>
      </c>
      <c r="H53" s="46">
        <v>97.087378640776691</v>
      </c>
      <c r="I53" s="66">
        <v>123.52941176470588</v>
      </c>
      <c r="J53" s="46">
        <v>103.23886639676114</v>
      </c>
      <c r="K53" s="46">
        <f t="shared" si="2"/>
        <v>108.51063829787235</v>
      </c>
      <c r="L53" s="83"/>
      <c r="M53" s="92">
        <v>470</v>
      </c>
    </row>
    <row r="54" spans="1:15" ht="12.75" customHeight="1" x14ac:dyDescent="0.2">
      <c r="A54" s="102" t="s">
        <v>107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83"/>
    </row>
    <row r="55" spans="1:15" ht="13.5" customHeight="1" x14ac:dyDescent="0.2">
      <c r="A55" s="102" t="s">
        <v>105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83"/>
    </row>
    <row r="56" spans="1:15" ht="13.15" customHeight="1" x14ac:dyDescent="0.2">
      <c r="A56" s="103"/>
      <c r="B56" s="103"/>
      <c r="C56" s="103"/>
      <c r="D56" s="103"/>
      <c r="E56" s="103"/>
      <c r="F56" s="103"/>
      <c r="G56" s="94"/>
      <c r="H56" s="94"/>
      <c r="I56" s="94"/>
      <c r="L56" s="83"/>
    </row>
    <row r="57" spans="1:15" ht="35.1" customHeight="1" x14ac:dyDescent="0.2">
      <c r="A57" s="104" t="s">
        <v>95</v>
      </c>
      <c r="B57" s="107" t="s">
        <v>101</v>
      </c>
      <c r="C57" s="108"/>
      <c r="D57" s="108"/>
      <c r="E57" s="108"/>
      <c r="F57" s="108"/>
      <c r="G57" s="108"/>
      <c r="H57" s="108"/>
      <c r="I57" s="108"/>
      <c r="J57" s="108"/>
      <c r="K57" s="109"/>
    </row>
    <row r="58" spans="1:15" ht="35.1" customHeight="1" x14ac:dyDescent="0.2">
      <c r="A58" s="105"/>
      <c r="B58" s="107" t="s">
        <v>0</v>
      </c>
      <c r="C58" s="108"/>
      <c r="D58" s="108"/>
      <c r="E58" s="108"/>
      <c r="F58" s="109"/>
      <c r="G58" s="107" t="s">
        <v>1</v>
      </c>
      <c r="H58" s="108"/>
      <c r="I58" s="108"/>
      <c r="J58" s="108"/>
      <c r="K58" s="109"/>
    </row>
    <row r="59" spans="1:15" ht="35.1" customHeight="1" x14ac:dyDescent="0.2">
      <c r="A59" s="106"/>
      <c r="B59" s="101">
        <v>2020</v>
      </c>
      <c r="C59" s="101">
        <v>2021</v>
      </c>
      <c r="D59" s="101">
        <v>2022</v>
      </c>
      <c r="E59" s="101">
        <v>2023</v>
      </c>
      <c r="F59" s="101">
        <v>2024</v>
      </c>
      <c r="G59" s="101">
        <v>2020</v>
      </c>
      <c r="H59" s="101">
        <v>2021</v>
      </c>
      <c r="I59" s="101">
        <v>2022</v>
      </c>
      <c r="J59" s="101">
        <v>2023</v>
      </c>
      <c r="K59" s="101">
        <v>2024</v>
      </c>
    </row>
    <row r="60" spans="1:15" ht="17.45" customHeight="1" x14ac:dyDescent="0.2">
      <c r="A60" s="58"/>
      <c r="B60" s="30"/>
      <c r="C60" s="30"/>
      <c r="D60" s="30"/>
      <c r="E60" s="30"/>
      <c r="F60" s="30"/>
      <c r="G60" s="76"/>
      <c r="H60" s="31"/>
      <c r="I60" s="44"/>
      <c r="J60" s="65"/>
      <c r="K60" s="77"/>
    </row>
    <row r="61" spans="1:15" ht="17.45" customHeight="1" x14ac:dyDescent="0.2">
      <c r="A61" s="11" t="s">
        <v>4</v>
      </c>
      <c r="B61" s="12">
        <f>SUM(B63:B65)</f>
        <v>50</v>
      </c>
      <c r="C61" s="13">
        <f>SUM(C63:C65)</f>
        <v>38</v>
      </c>
      <c r="D61" s="59">
        <f>SUM(D63:D65)</f>
        <v>27</v>
      </c>
      <c r="E61" s="59">
        <f>SUM(E63:E65)</f>
        <v>39</v>
      </c>
      <c r="F61" s="91">
        <f>SUM(F63:F65)</f>
        <v>58</v>
      </c>
      <c r="G61" s="17">
        <v>45.998160073597056</v>
      </c>
      <c r="H61" s="46">
        <v>31.483015741507874</v>
      </c>
      <c r="I61" s="66">
        <v>25.44769085768143</v>
      </c>
      <c r="J61" s="46">
        <v>39.674465920651066</v>
      </c>
      <c r="K61" s="46">
        <f>F61/M61*1000</f>
        <v>55.876685934489402</v>
      </c>
      <c r="L61" s="83"/>
      <c r="M61" s="92">
        <f>SUM(M63:M65)</f>
        <v>1038</v>
      </c>
    </row>
    <row r="62" spans="1:15" ht="17.45" customHeight="1" x14ac:dyDescent="0.2">
      <c r="A62" s="11"/>
      <c r="B62" s="25"/>
      <c r="C62" s="25"/>
      <c r="D62" s="60"/>
      <c r="E62" s="60"/>
      <c r="G62" s="17"/>
      <c r="H62" s="46"/>
      <c r="I62" s="66"/>
      <c r="J62" s="46"/>
      <c r="K62" s="46"/>
      <c r="L62" s="83"/>
    </row>
    <row r="63" spans="1:15" ht="17.45" customHeight="1" x14ac:dyDescent="0.2">
      <c r="A63" s="73" t="s">
        <v>5</v>
      </c>
      <c r="B63" s="25">
        <v>13</v>
      </c>
      <c r="C63" s="25">
        <v>17</v>
      </c>
      <c r="D63" s="60">
        <v>13</v>
      </c>
      <c r="E63" s="60">
        <v>12</v>
      </c>
      <c r="F63" s="19">
        <v>16</v>
      </c>
      <c r="G63" s="17">
        <v>51.383399209486164</v>
      </c>
      <c r="H63" s="46">
        <v>46.321525885558579</v>
      </c>
      <c r="I63" s="66">
        <v>48.872180451127818</v>
      </c>
      <c r="J63" s="46">
        <v>45.977011494252871</v>
      </c>
      <c r="K63" s="46">
        <f>F63/M63*1000</f>
        <v>56.939501779359425</v>
      </c>
      <c r="L63" s="83"/>
      <c r="M63" s="92">
        <v>281</v>
      </c>
    </row>
    <row r="64" spans="1:15" ht="17.45" customHeight="1" x14ac:dyDescent="0.2">
      <c r="A64" s="73" t="s">
        <v>6</v>
      </c>
      <c r="B64" s="25">
        <v>22</v>
      </c>
      <c r="C64" s="25">
        <v>14</v>
      </c>
      <c r="D64" s="60">
        <v>6</v>
      </c>
      <c r="E64" s="60">
        <v>12</v>
      </c>
      <c r="F64" s="19">
        <v>21</v>
      </c>
      <c r="G64" s="17">
        <v>46.315789473684212</v>
      </c>
      <c r="H64" s="46">
        <v>30.23758099352052</v>
      </c>
      <c r="I64" s="66">
        <v>12.987012987012989</v>
      </c>
      <c r="J64" s="46">
        <v>30.612244897959183</v>
      </c>
      <c r="K64" s="46">
        <f>F64/M64*1000</f>
        <v>47.19101123595506</v>
      </c>
      <c r="L64" s="83"/>
      <c r="M64" s="92">
        <v>445</v>
      </c>
    </row>
    <row r="65" spans="1:13" ht="17.45" customHeight="1" x14ac:dyDescent="0.2">
      <c r="A65" s="11" t="s">
        <v>45</v>
      </c>
      <c r="B65" s="25">
        <v>15</v>
      </c>
      <c r="C65" s="25">
        <v>7</v>
      </c>
      <c r="D65" s="60">
        <v>8</v>
      </c>
      <c r="E65" s="60">
        <v>15</v>
      </c>
      <c r="F65" s="19">
        <v>21</v>
      </c>
      <c r="G65" s="17">
        <v>41.782729805013929</v>
      </c>
      <c r="H65" s="46">
        <v>18.567639257294431</v>
      </c>
      <c r="I65" s="66">
        <v>24.024024024024023</v>
      </c>
      <c r="J65" s="46">
        <v>45.454545454545453</v>
      </c>
      <c r="K65" s="46">
        <f>F65/M65*1000</f>
        <v>67.307692307692307</v>
      </c>
      <c r="L65" s="83"/>
      <c r="M65" s="92">
        <v>312</v>
      </c>
    </row>
    <row r="66" spans="1:13" ht="17.45" customHeight="1" x14ac:dyDescent="0.2">
      <c r="A66" s="11"/>
      <c r="B66" s="25"/>
      <c r="C66" s="25"/>
      <c r="D66" s="60"/>
      <c r="E66" s="60"/>
      <c r="G66" s="17"/>
      <c r="H66" s="46"/>
      <c r="I66" s="66"/>
      <c r="J66" s="46"/>
      <c r="K66" s="46"/>
      <c r="L66" s="83"/>
    </row>
    <row r="67" spans="1:13" ht="17.45" customHeight="1" x14ac:dyDescent="0.2">
      <c r="A67" s="11" t="s">
        <v>21</v>
      </c>
      <c r="B67" s="13">
        <f>SUM(B69:B75)</f>
        <v>222</v>
      </c>
      <c r="C67" s="13">
        <f>SUM(C69:C75)</f>
        <v>224</v>
      </c>
      <c r="D67" s="59">
        <f>SUM(D69:D75)</f>
        <v>216</v>
      </c>
      <c r="E67" s="59">
        <f>SUM(E69:E75)</f>
        <v>239</v>
      </c>
      <c r="F67" s="91">
        <f>SUM(F69:F75)</f>
        <v>169</v>
      </c>
      <c r="G67" s="17">
        <v>142.85714285714286</v>
      </c>
      <c r="H67" s="46">
        <v>157.63546798029557</v>
      </c>
      <c r="I67" s="66">
        <v>148.14814814814815</v>
      </c>
      <c r="J67" s="46">
        <v>164.37414030261348</v>
      </c>
      <c r="K67" s="46">
        <f>F67/M67*1000</f>
        <v>134.12698412698413</v>
      </c>
      <c r="L67" s="83"/>
      <c r="M67" s="92">
        <f>SUM(M69:M75)</f>
        <v>1260</v>
      </c>
    </row>
    <row r="68" spans="1:13" ht="17.45" customHeight="1" x14ac:dyDescent="0.2">
      <c r="A68" s="11"/>
      <c r="B68" s="25"/>
      <c r="C68" s="25"/>
      <c r="D68" s="60"/>
      <c r="E68" s="60"/>
      <c r="G68" s="17"/>
      <c r="H68" s="46"/>
      <c r="I68" s="66"/>
      <c r="J68" s="46"/>
      <c r="K68" s="46"/>
      <c r="L68" s="83"/>
    </row>
    <row r="69" spans="1:13" ht="17.45" customHeight="1" x14ac:dyDescent="0.2">
      <c r="A69" s="55" t="s">
        <v>7</v>
      </c>
      <c r="B69" s="25">
        <v>134</v>
      </c>
      <c r="C69" s="25">
        <v>123</v>
      </c>
      <c r="D69" s="60">
        <v>122</v>
      </c>
      <c r="E69" s="60">
        <v>131</v>
      </c>
      <c r="F69" s="19">
        <v>82</v>
      </c>
      <c r="G69" s="17">
        <v>167.91979949874687</v>
      </c>
      <c r="H69" s="46">
        <v>171.07093184979138</v>
      </c>
      <c r="I69" s="66">
        <v>166.89466484268127</v>
      </c>
      <c r="J69" s="46">
        <v>188.48920863309351</v>
      </c>
      <c r="K69" s="46">
        <f t="shared" ref="K69:K75" si="3">F69/M69*1000</f>
        <v>125.38226299694189</v>
      </c>
      <c r="L69" s="83"/>
      <c r="M69" s="92">
        <v>654</v>
      </c>
    </row>
    <row r="70" spans="1:13" ht="17.45" customHeight="1" x14ac:dyDescent="0.2">
      <c r="A70" s="55" t="s">
        <v>8</v>
      </c>
      <c r="B70" s="25">
        <v>8</v>
      </c>
      <c r="C70" s="25">
        <v>8</v>
      </c>
      <c r="D70" s="60">
        <v>8</v>
      </c>
      <c r="E70" s="60">
        <v>6</v>
      </c>
      <c r="F70" s="19">
        <v>7</v>
      </c>
      <c r="G70" s="17">
        <v>98.76543209876543</v>
      </c>
      <c r="H70" s="46">
        <v>93.023255813953483</v>
      </c>
      <c r="I70" s="66">
        <v>80.808080808080817</v>
      </c>
      <c r="J70" s="46">
        <v>89.552238805970148</v>
      </c>
      <c r="K70" s="46">
        <f t="shared" si="3"/>
        <v>129.62962962962962</v>
      </c>
      <c r="L70" s="83"/>
      <c r="M70" s="92">
        <v>54</v>
      </c>
    </row>
    <row r="71" spans="1:13" ht="17.45" customHeight="1" x14ac:dyDescent="0.2">
      <c r="A71" s="55" t="s">
        <v>9</v>
      </c>
      <c r="B71" s="25">
        <v>11</v>
      </c>
      <c r="C71" s="25">
        <v>8</v>
      </c>
      <c r="D71" s="60">
        <v>11</v>
      </c>
      <c r="E71" s="60">
        <v>13</v>
      </c>
      <c r="F71" s="19">
        <v>6</v>
      </c>
      <c r="G71" s="17">
        <v>139.24050632911391</v>
      </c>
      <c r="H71" s="46">
        <v>109.58904109589041</v>
      </c>
      <c r="I71" s="66">
        <v>174.60317460317458</v>
      </c>
      <c r="J71" s="46">
        <v>171.05263157894737</v>
      </c>
      <c r="K71" s="46">
        <f t="shared" si="3"/>
        <v>100</v>
      </c>
      <c r="L71" s="83"/>
      <c r="M71" s="92">
        <v>60</v>
      </c>
    </row>
    <row r="72" spans="1:13" ht="17.45" customHeight="1" x14ac:dyDescent="0.2">
      <c r="A72" s="55" t="s">
        <v>10</v>
      </c>
      <c r="B72" s="25">
        <v>20</v>
      </c>
      <c r="C72" s="25">
        <v>30</v>
      </c>
      <c r="D72" s="60">
        <v>22</v>
      </c>
      <c r="E72" s="60">
        <v>30</v>
      </c>
      <c r="F72" s="19">
        <v>22</v>
      </c>
      <c r="G72" s="17">
        <v>106.38297872340425</v>
      </c>
      <c r="H72" s="46">
        <v>172.41379310344828</v>
      </c>
      <c r="I72" s="66">
        <v>120.21857923497267</v>
      </c>
      <c r="J72" s="46">
        <v>161.29032258064515</v>
      </c>
      <c r="K72" s="46">
        <f t="shared" si="3"/>
        <v>135.80246913580245</v>
      </c>
      <c r="L72" s="83"/>
      <c r="M72" s="92">
        <v>162</v>
      </c>
    </row>
    <row r="73" spans="1:13" ht="17.45" customHeight="1" x14ac:dyDescent="0.2">
      <c r="A73" s="55" t="s">
        <v>11</v>
      </c>
      <c r="B73" s="25">
        <v>11</v>
      </c>
      <c r="C73" s="49">
        <v>23</v>
      </c>
      <c r="D73" s="60">
        <v>17</v>
      </c>
      <c r="E73" s="60">
        <v>20</v>
      </c>
      <c r="F73" s="19">
        <v>18</v>
      </c>
      <c r="G73" s="17">
        <v>83.969465648854964</v>
      </c>
      <c r="H73" s="46">
        <v>216.98113207547169</v>
      </c>
      <c r="I73" s="66">
        <v>145.29914529914532</v>
      </c>
      <c r="J73" s="46">
        <v>169.4915254237288</v>
      </c>
      <c r="K73" s="46">
        <f t="shared" si="3"/>
        <v>169.81132075471697</v>
      </c>
      <c r="L73" s="83"/>
      <c r="M73" s="92">
        <v>106</v>
      </c>
    </row>
    <row r="74" spans="1:13" ht="17.45" customHeight="1" x14ac:dyDescent="0.2">
      <c r="A74" s="55" t="s">
        <v>12</v>
      </c>
      <c r="B74" s="25">
        <v>19</v>
      </c>
      <c r="C74" s="25">
        <v>12</v>
      </c>
      <c r="D74" s="60">
        <v>21</v>
      </c>
      <c r="E74" s="60">
        <v>21</v>
      </c>
      <c r="F74" s="19">
        <v>20</v>
      </c>
      <c r="G74" s="17">
        <v>141.79104477611941</v>
      </c>
      <c r="H74" s="46">
        <v>87.591240875912419</v>
      </c>
      <c r="I74" s="66">
        <v>138.15789473684211</v>
      </c>
      <c r="J74" s="46">
        <v>128.83435582822085</v>
      </c>
      <c r="K74" s="46">
        <f t="shared" si="3"/>
        <v>169.4915254237288</v>
      </c>
      <c r="L74" s="83"/>
      <c r="M74" s="92">
        <v>118</v>
      </c>
    </row>
    <row r="75" spans="1:13" ht="17.45" customHeight="1" x14ac:dyDescent="0.2">
      <c r="A75" s="55" t="s">
        <v>13</v>
      </c>
      <c r="B75" s="25">
        <v>19</v>
      </c>
      <c r="C75" s="25">
        <v>20</v>
      </c>
      <c r="D75" s="60">
        <v>15</v>
      </c>
      <c r="E75" s="60">
        <v>18</v>
      </c>
      <c r="F75" s="19">
        <v>14</v>
      </c>
      <c r="G75" s="17">
        <v>132.86713286713285</v>
      </c>
      <c r="H75" s="46">
        <v>158.73015873015873</v>
      </c>
      <c r="I75" s="66">
        <v>132.74336283185841</v>
      </c>
      <c r="J75" s="46">
        <v>120.80536912751678</v>
      </c>
      <c r="K75" s="46">
        <f t="shared" si="3"/>
        <v>132.0754716981132</v>
      </c>
      <c r="L75" s="83"/>
      <c r="M75" s="92">
        <v>106</v>
      </c>
    </row>
    <row r="76" spans="1:13" ht="17.45" customHeight="1" x14ac:dyDescent="0.2">
      <c r="A76" s="11"/>
      <c r="B76" s="25"/>
      <c r="C76" s="25"/>
      <c r="D76" s="60"/>
      <c r="E76" s="60"/>
      <c r="G76" s="17"/>
      <c r="H76" s="46"/>
      <c r="I76" s="66"/>
      <c r="J76" s="46"/>
      <c r="K76" s="46"/>
      <c r="L76" s="83"/>
    </row>
    <row r="77" spans="1:13" ht="17.45" customHeight="1" x14ac:dyDescent="0.2">
      <c r="A77" s="11" t="s">
        <v>14</v>
      </c>
      <c r="B77" s="13">
        <f>SUM(B79:B85)</f>
        <v>112</v>
      </c>
      <c r="C77" s="13">
        <f>SUM(C79:C85)</f>
        <v>53</v>
      </c>
      <c r="D77" s="59">
        <f>SUM(D79:D85)</f>
        <v>121</v>
      </c>
      <c r="E77" s="59">
        <f>SUM(E79:E85)</f>
        <v>130</v>
      </c>
      <c r="F77" s="91">
        <f>SUM(F79:F85)</f>
        <v>112</v>
      </c>
      <c r="G77" s="17">
        <v>95.972579263067701</v>
      </c>
      <c r="H77" s="46">
        <v>51.059730250481692</v>
      </c>
      <c r="I77" s="66">
        <v>111.41804788213629</v>
      </c>
      <c r="J77" s="46">
        <v>125</v>
      </c>
      <c r="K77" s="46">
        <f>F77/M77*1000</f>
        <v>118.26821541710665</v>
      </c>
      <c r="L77" s="83"/>
      <c r="M77" s="92">
        <f>SUM(M79:M85)</f>
        <v>947</v>
      </c>
    </row>
    <row r="78" spans="1:13" ht="17.45" customHeight="1" x14ac:dyDescent="0.2">
      <c r="A78" s="11"/>
      <c r="B78" s="25"/>
      <c r="C78" s="25"/>
      <c r="D78" s="60"/>
      <c r="E78" s="60"/>
      <c r="G78" s="17"/>
      <c r="H78" s="46"/>
      <c r="I78" s="66"/>
      <c r="J78" s="46"/>
      <c r="K78" s="46"/>
      <c r="L78" s="83"/>
    </row>
    <row r="79" spans="1:13" ht="17.45" customHeight="1" x14ac:dyDescent="0.2">
      <c r="A79" s="55" t="s">
        <v>15</v>
      </c>
      <c r="B79" s="25">
        <v>13</v>
      </c>
      <c r="C79" s="33">
        <v>0</v>
      </c>
      <c r="D79" s="60">
        <v>11</v>
      </c>
      <c r="E79" s="60">
        <v>12</v>
      </c>
      <c r="F79" s="19">
        <v>11</v>
      </c>
      <c r="G79" s="17">
        <v>109.24369747899159</v>
      </c>
      <c r="H79" s="47">
        <v>0</v>
      </c>
      <c r="I79" s="66">
        <v>94.827586206896541</v>
      </c>
      <c r="J79" s="46">
        <v>101.6949152542373</v>
      </c>
      <c r="K79" s="46">
        <f t="shared" ref="K79:K85" si="4">F79/M79*1000</f>
        <v>90.909090909090907</v>
      </c>
      <c r="L79" s="83"/>
      <c r="M79" s="92">
        <v>121</v>
      </c>
    </row>
    <row r="80" spans="1:13" ht="17.45" customHeight="1" x14ac:dyDescent="0.2">
      <c r="A80" s="55" t="s">
        <v>16</v>
      </c>
      <c r="B80" s="25">
        <v>38</v>
      </c>
      <c r="C80" s="25">
        <v>14</v>
      </c>
      <c r="D80" s="60">
        <v>41</v>
      </c>
      <c r="E80" s="60">
        <v>41</v>
      </c>
      <c r="F80" s="19">
        <v>25</v>
      </c>
      <c r="G80" s="17">
        <v>102.15053763440861</v>
      </c>
      <c r="H80" s="46">
        <v>43.75</v>
      </c>
      <c r="I80" s="66">
        <v>119.533527696793</v>
      </c>
      <c r="J80" s="46">
        <v>138.51351351351352</v>
      </c>
      <c r="K80" s="46">
        <f t="shared" si="4"/>
        <v>83.61204013377926</v>
      </c>
      <c r="L80" s="83"/>
      <c r="M80" s="92">
        <v>299</v>
      </c>
    </row>
    <row r="81" spans="1:13" ht="17.45" customHeight="1" x14ac:dyDescent="0.2">
      <c r="A81" s="55" t="s">
        <v>17</v>
      </c>
      <c r="B81" s="25">
        <v>35</v>
      </c>
      <c r="C81" s="25">
        <v>35</v>
      </c>
      <c r="D81" s="60">
        <v>43</v>
      </c>
      <c r="E81" s="60">
        <v>47</v>
      </c>
      <c r="F81" s="19">
        <v>52</v>
      </c>
      <c r="G81" s="17">
        <v>96.952908587257625</v>
      </c>
      <c r="H81" s="46">
        <v>101.15606936416185</v>
      </c>
      <c r="I81" s="66">
        <v>121.12676056338029</v>
      </c>
      <c r="J81" s="46">
        <v>131.65266106442579</v>
      </c>
      <c r="K81" s="46">
        <f t="shared" si="4"/>
        <v>176.87074829931973</v>
      </c>
      <c r="L81" s="83"/>
      <c r="M81" s="92">
        <v>294</v>
      </c>
    </row>
    <row r="82" spans="1:13" ht="17.45" customHeight="1" x14ac:dyDescent="0.2">
      <c r="A82" s="55" t="s">
        <v>18</v>
      </c>
      <c r="B82" s="25">
        <v>10</v>
      </c>
      <c r="C82" s="25">
        <v>3</v>
      </c>
      <c r="D82" s="60">
        <v>14</v>
      </c>
      <c r="E82" s="60">
        <v>10</v>
      </c>
      <c r="F82" s="19">
        <v>10</v>
      </c>
      <c r="G82" s="17">
        <v>83.333333333333329</v>
      </c>
      <c r="H82" s="46">
        <v>33.707865168539328</v>
      </c>
      <c r="I82" s="66">
        <v>153.84615384615387</v>
      </c>
      <c r="J82" s="46">
        <v>91.743119266055047</v>
      </c>
      <c r="K82" s="46">
        <f t="shared" si="4"/>
        <v>112.35955056179775</v>
      </c>
      <c r="L82" s="83"/>
      <c r="M82" s="92">
        <v>89</v>
      </c>
    </row>
    <row r="83" spans="1:13" ht="17.45" customHeight="1" x14ac:dyDescent="0.2">
      <c r="A83" s="55" t="s">
        <v>19</v>
      </c>
      <c r="B83" s="25">
        <v>5</v>
      </c>
      <c r="C83" s="25">
        <v>1</v>
      </c>
      <c r="D83" s="60">
        <v>5</v>
      </c>
      <c r="E83" s="60">
        <v>8</v>
      </c>
      <c r="F83" s="19">
        <v>7</v>
      </c>
      <c r="G83" s="17">
        <v>92.592592592592581</v>
      </c>
      <c r="H83" s="46">
        <v>20</v>
      </c>
      <c r="I83" s="66">
        <v>87.719298245614027</v>
      </c>
      <c r="J83" s="46">
        <v>170.21276595744681</v>
      </c>
      <c r="K83" s="46">
        <f t="shared" si="4"/>
        <v>155.55555555555557</v>
      </c>
      <c r="L83" s="83"/>
      <c r="M83" s="92">
        <v>45</v>
      </c>
    </row>
    <row r="84" spans="1:13" ht="17.45" customHeight="1" x14ac:dyDescent="0.2">
      <c r="A84" s="55" t="s">
        <v>20</v>
      </c>
      <c r="B84" s="25">
        <v>1</v>
      </c>
      <c r="C84" s="33">
        <v>0</v>
      </c>
      <c r="D84" s="33">
        <v>0</v>
      </c>
      <c r="E84" s="33">
        <v>3</v>
      </c>
      <c r="F84" s="33">
        <v>0</v>
      </c>
      <c r="G84" s="17">
        <v>38.461538461538467</v>
      </c>
      <c r="H84" s="47">
        <v>0</v>
      </c>
      <c r="I84" s="78">
        <v>0</v>
      </c>
      <c r="J84" s="46">
        <v>142.85714285714286</v>
      </c>
      <c r="K84" s="47">
        <f t="shared" si="4"/>
        <v>0</v>
      </c>
      <c r="L84" s="83"/>
      <c r="M84" s="92">
        <v>19</v>
      </c>
    </row>
    <row r="85" spans="1:13" ht="17.45" customHeight="1" x14ac:dyDescent="0.2">
      <c r="A85" s="55" t="s">
        <v>22</v>
      </c>
      <c r="B85" s="25">
        <v>10</v>
      </c>
      <c r="C85" s="33">
        <v>0</v>
      </c>
      <c r="D85" s="60">
        <v>7</v>
      </c>
      <c r="E85" s="60">
        <v>9</v>
      </c>
      <c r="F85" s="19">
        <v>7</v>
      </c>
      <c r="G85" s="17">
        <v>86.956521739130437</v>
      </c>
      <c r="H85" s="47">
        <v>0</v>
      </c>
      <c r="I85" s="66">
        <v>77.777777777777786</v>
      </c>
      <c r="J85" s="46">
        <v>97.826086956521749</v>
      </c>
      <c r="K85" s="46">
        <f t="shared" si="4"/>
        <v>87.5</v>
      </c>
      <c r="L85" s="83"/>
      <c r="M85" s="92">
        <v>80</v>
      </c>
    </row>
    <row r="86" spans="1:13" ht="17.45" customHeight="1" x14ac:dyDescent="0.2">
      <c r="A86" s="11"/>
      <c r="B86" s="25"/>
      <c r="C86" s="25"/>
      <c r="D86" s="60"/>
      <c r="E86" s="60"/>
      <c r="G86" s="17"/>
      <c r="H86" s="46"/>
      <c r="I86" s="66"/>
      <c r="J86" s="46"/>
      <c r="K86" s="46"/>
      <c r="L86" s="83"/>
    </row>
    <row r="87" spans="1:13" ht="17.45" customHeight="1" x14ac:dyDescent="0.2">
      <c r="A87" s="11" t="s">
        <v>23</v>
      </c>
      <c r="B87" s="12">
        <f>SUM(B89:B94)</f>
        <v>2622</v>
      </c>
      <c r="C87" s="13">
        <f>SUM(C89:C94)</f>
        <v>2717</v>
      </c>
      <c r="D87" s="59">
        <f>SUM(D89:D94)</f>
        <v>2644</v>
      </c>
      <c r="E87" s="59">
        <f>SUM(E89:E94)</f>
        <v>2607</v>
      </c>
      <c r="F87" s="96">
        <f>SUM(F89:F94)</f>
        <v>3010</v>
      </c>
      <c r="G87" s="17">
        <v>113.86633082902679</v>
      </c>
      <c r="H87" s="46">
        <v>129.78886022738129</v>
      </c>
      <c r="I87" s="66">
        <v>128.79341419455403</v>
      </c>
      <c r="J87" s="46">
        <v>133.05772469759609</v>
      </c>
      <c r="K87" s="46">
        <f>F87/M87*1000</f>
        <v>161.61073825503357</v>
      </c>
      <c r="L87" s="83"/>
      <c r="M87" s="92">
        <f>SUM(M89:M94)</f>
        <v>18625</v>
      </c>
    </row>
    <row r="88" spans="1:13" ht="17.45" customHeight="1" x14ac:dyDescent="0.2">
      <c r="A88" s="11"/>
      <c r="B88" s="13"/>
      <c r="C88" s="13"/>
      <c r="D88" s="60"/>
      <c r="E88" s="60"/>
      <c r="F88" s="97"/>
      <c r="G88" s="17"/>
      <c r="H88" s="46"/>
      <c r="I88" s="66"/>
      <c r="J88" s="46"/>
      <c r="K88" s="46"/>
      <c r="L88" s="83"/>
    </row>
    <row r="89" spans="1:13" ht="17.45" customHeight="1" x14ac:dyDescent="0.2">
      <c r="A89" s="55" t="s">
        <v>24</v>
      </c>
      <c r="B89" s="25">
        <v>3</v>
      </c>
      <c r="C89" s="25">
        <v>3</v>
      </c>
      <c r="D89" s="60">
        <v>4</v>
      </c>
      <c r="E89" s="60">
        <v>8</v>
      </c>
      <c r="F89" s="97">
        <v>10</v>
      </c>
      <c r="G89" s="17">
        <v>250</v>
      </c>
      <c r="H89" s="46">
        <v>166.66666666666666</v>
      </c>
      <c r="I89" s="66">
        <v>285.71428571428572</v>
      </c>
      <c r="J89" s="46">
        <v>470.58823529411762</v>
      </c>
      <c r="K89" s="46">
        <f t="shared" ref="K89:K94" si="5">F89/M89*1000</f>
        <v>666.66666666666663</v>
      </c>
      <c r="L89" s="83"/>
      <c r="M89" s="92">
        <v>15</v>
      </c>
    </row>
    <row r="90" spans="1:13" ht="17.45" customHeight="1" x14ac:dyDescent="0.2">
      <c r="A90" s="55" t="s">
        <v>25</v>
      </c>
      <c r="B90" s="25">
        <v>72</v>
      </c>
      <c r="C90" s="25">
        <v>52</v>
      </c>
      <c r="D90" s="60">
        <v>28</v>
      </c>
      <c r="E90" s="60">
        <v>49</v>
      </c>
      <c r="F90" s="97">
        <v>155</v>
      </c>
      <c r="G90" s="17">
        <v>57.233704292527825</v>
      </c>
      <c r="H90" s="46">
        <v>41.500399042298483</v>
      </c>
      <c r="I90" s="66">
        <v>25.362318840579711</v>
      </c>
      <c r="J90" s="46">
        <v>44.626593806921676</v>
      </c>
      <c r="K90" s="46">
        <f t="shared" si="5"/>
        <v>135.37117903930132</v>
      </c>
      <c r="L90" s="83"/>
      <c r="M90" s="92">
        <v>1145</v>
      </c>
    </row>
    <row r="91" spans="1:13" ht="17.45" customHeight="1" x14ac:dyDescent="0.2">
      <c r="A91" s="56" t="s">
        <v>26</v>
      </c>
      <c r="B91" s="18">
        <v>1</v>
      </c>
      <c r="C91" s="4">
        <v>1</v>
      </c>
      <c r="D91" s="4">
        <v>0</v>
      </c>
      <c r="E91" s="18">
        <v>0</v>
      </c>
      <c r="F91" s="97">
        <v>4</v>
      </c>
      <c r="G91" s="17">
        <v>16.129032258064516</v>
      </c>
      <c r="H91" s="46">
        <v>16.393442622950822</v>
      </c>
      <c r="I91" s="78">
        <v>0</v>
      </c>
      <c r="J91" s="47">
        <v>0</v>
      </c>
      <c r="K91" s="46">
        <f t="shared" si="5"/>
        <v>108.10810810810811</v>
      </c>
      <c r="L91" s="83"/>
      <c r="M91" s="92">
        <v>37</v>
      </c>
    </row>
    <row r="92" spans="1:13" ht="17.45" customHeight="1" x14ac:dyDescent="0.2">
      <c r="A92" s="55" t="s">
        <v>27</v>
      </c>
      <c r="B92" s="25">
        <v>1883</v>
      </c>
      <c r="C92" s="25">
        <v>1950</v>
      </c>
      <c r="D92" s="60">
        <v>1861</v>
      </c>
      <c r="E92" s="60">
        <v>1948</v>
      </c>
      <c r="F92" s="97">
        <v>2196</v>
      </c>
      <c r="G92" s="17">
        <v>111.67121337919582</v>
      </c>
      <c r="H92" s="46">
        <v>125.07215701366172</v>
      </c>
      <c r="I92" s="66">
        <v>120.89910998505813</v>
      </c>
      <c r="J92" s="46">
        <v>133.16016132339871</v>
      </c>
      <c r="K92" s="46">
        <f t="shared" si="5"/>
        <v>159.07279971024991</v>
      </c>
      <c r="L92" s="83"/>
      <c r="M92" s="92">
        <v>13805</v>
      </c>
    </row>
    <row r="93" spans="1:13" ht="17.45" customHeight="1" x14ac:dyDescent="0.2">
      <c r="A93" s="55" t="s">
        <v>28</v>
      </c>
      <c r="B93" s="25">
        <v>663</v>
      </c>
      <c r="C93" s="25">
        <v>709</v>
      </c>
      <c r="D93" s="60">
        <v>751</v>
      </c>
      <c r="E93" s="60">
        <v>601</v>
      </c>
      <c r="F93" s="97">
        <v>644</v>
      </c>
      <c r="G93" s="17">
        <v>137.49481542928245</v>
      </c>
      <c r="H93" s="46">
        <v>176.89620758483036</v>
      </c>
      <c r="I93" s="66">
        <v>189.31182253592135</v>
      </c>
      <c r="J93" s="46">
        <v>157.82563025210084</v>
      </c>
      <c r="K93" s="46">
        <f t="shared" si="5"/>
        <v>178.64077669902912</v>
      </c>
      <c r="L93" s="83"/>
      <c r="M93" s="92">
        <v>3605</v>
      </c>
    </row>
    <row r="94" spans="1:13" ht="17.45" customHeight="1" x14ac:dyDescent="0.2">
      <c r="A94" s="55" t="s">
        <v>29</v>
      </c>
      <c r="B94" s="4">
        <v>0</v>
      </c>
      <c r="C94" s="4">
        <v>2</v>
      </c>
      <c r="D94" s="4">
        <v>0</v>
      </c>
      <c r="E94" s="4">
        <v>1</v>
      </c>
      <c r="F94" s="52">
        <v>1</v>
      </c>
      <c r="G94" s="89">
        <v>0</v>
      </c>
      <c r="H94" s="46">
        <v>666.66666666666663</v>
      </c>
      <c r="I94" s="78">
        <v>0</v>
      </c>
      <c r="J94" s="46">
        <v>166.66666666666666</v>
      </c>
      <c r="K94" s="46">
        <f t="shared" si="5"/>
        <v>55.55555555555555</v>
      </c>
      <c r="L94" s="83"/>
      <c r="M94" s="92">
        <v>18</v>
      </c>
    </row>
    <row r="95" spans="1:13" ht="17.45" customHeight="1" x14ac:dyDescent="0.2">
      <c r="A95" s="55"/>
      <c r="B95" s="3"/>
      <c r="C95" s="3"/>
      <c r="D95" s="60"/>
      <c r="E95" s="88"/>
      <c r="F95" s="52"/>
      <c r="G95" s="32"/>
      <c r="H95" s="17"/>
      <c r="I95" s="66"/>
      <c r="J95" s="46"/>
      <c r="K95" s="46"/>
      <c r="L95" s="83"/>
    </row>
    <row r="96" spans="1:13" ht="17.45" customHeight="1" x14ac:dyDescent="0.2">
      <c r="A96" s="11" t="s">
        <v>30</v>
      </c>
      <c r="B96" s="12">
        <f>SUM(B98:B102)</f>
        <v>1099</v>
      </c>
      <c r="C96" s="13">
        <f>SUM(C98:C102)</f>
        <v>1229</v>
      </c>
      <c r="D96" s="59">
        <f>SUM(D98:D102)</f>
        <v>1271</v>
      </c>
      <c r="E96" s="59">
        <f>SUM(E98:E102)</f>
        <v>1356</v>
      </c>
      <c r="F96" s="96">
        <f>SUM(F98:F102)</f>
        <v>1250</v>
      </c>
      <c r="G96" s="17">
        <v>113.63871368007445</v>
      </c>
      <c r="H96" s="46">
        <v>142.84053928405393</v>
      </c>
      <c r="I96" s="66">
        <v>149.91743335692382</v>
      </c>
      <c r="J96" s="46">
        <v>166.19683784777547</v>
      </c>
      <c r="K96" s="46">
        <f>F96/M96*1000</f>
        <v>160.05121638924456</v>
      </c>
      <c r="L96" s="83"/>
      <c r="M96" s="92">
        <f>SUM(M98:M102)</f>
        <v>7810</v>
      </c>
    </row>
    <row r="97" spans="1:13" ht="17.45" customHeight="1" x14ac:dyDescent="0.2">
      <c r="A97" s="11"/>
      <c r="B97" s="25"/>
      <c r="C97" s="25"/>
      <c r="D97" s="60"/>
      <c r="E97" s="60"/>
      <c r="F97" s="97"/>
      <c r="G97" s="17"/>
      <c r="H97" s="46"/>
      <c r="I97" s="66"/>
      <c r="J97" s="46"/>
      <c r="K97" s="46"/>
      <c r="L97" s="83"/>
    </row>
    <row r="98" spans="1:13" ht="17.45" customHeight="1" x14ac:dyDescent="0.2">
      <c r="A98" s="55" t="s">
        <v>31</v>
      </c>
      <c r="B98" s="25">
        <v>527</v>
      </c>
      <c r="C98" s="25">
        <v>608</v>
      </c>
      <c r="D98" s="60">
        <v>498</v>
      </c>
      <c r="E98" s="60">
        <v>619</v>
      </c>
      <c r="F98" s="97">
        <v>588</v>
      </c>
      <c r="G98" s="17">
        <v>120.81613938560292</v>
      </c>
      <c r="H98" s="46">
        <v>158.20973198022378</v>
      </c>
      <c r="I98" s="66">
        <v>131.50250858199104</v>
      </c>
      <c r="J98" s="46">
        <v>170.38260390861549</v>
      </c>
      <c r="K98" s="46">
        <f>F98/M98*1000</f>
        <v>167.52136752136752</v>
      </c>
      <c r="L98" s="83"/>
      <c r="M98" s="92">
        <v>3510</v>
      </c>
    </row>
    <row r="99" spans="1:13" ht="17.45" customHeight="1" x14ac:dyDescent="0.2">
      <c r="A99" s="55" t="s">
        <v>32</v>
      </c>
      <c r="B99" s="25">
        <v>61</v>
      </c>
      <c r="C99" s="25">
        <v>69</v>
      </c>
      <c r="D99" s="60">
        <v>79</v>
      </c>
      <c r="E99" s="60">
        <v>60</v>
      </c>
      <c r="F99" s="97">
        <v>57</v>
      </c>
      <c r="G99" s="17">
        <v>88.150289017341038</v>
      </c>
      <c r="H99" s="46">
        <v>101.17302052785924</v>
      </c>
      <c r="I99" s="66">
        <v>130.57851239669421</v>
      </c>
      <c r="J99" s="46">
        <v>109.89010989010988</v>
      </c>
      <c r="K99" s="46">
        <f>F99/M99*1000</f>
        <v>113.32007952286283</v>
      </c>
      <c r="L99" s="83"/>
      <c r="M99" s="92">
        <v>503</v>
      </c>
    </row>
    <row r="100" spans="1:13" ht="17.45" customHeight="1" x14ac:dyDescent="0.2">
      <c r="A100" s="55" t="s">
        <v>33</v>
      </c>
      <c r="B100" s="25">
        <v>36</v>
      </c>
      <c r="C100" s="25">
        <v>45</v>
      </c>
      <c r="D100" s="60">
        <v>56</v>
      </c>
      <c r="E100" s="60">
        <v>43</v>
      </c>
      <c r="F100" s="97">
        <v>40</v>
      </c>
      <c r="G100" s="17">
        <v>88.235294117647058</v>
      </c>
      <c r="H100" s="46">
        <v>114.21319796954315</v>
      </c>
      <c r="I100" s="66">
        <v>139.6508728179551</v>
      </c>
      <c r="J100" s="46">
        <v>123.20916905444126</v>
      </c>
      <c r="K100" s="46">
        <f>F100/M100*1000</f>
        <v>127.38853503184713</v>
      </c>
      <c r="L100" s="83"/>
      <c r="M100" s="92">
        <v>314</v>
      </c>
    </row>
    <row r="101" spans="1:13" ht="17.45" customHeight="1" x14ac:dyDescent="0.2">
      <c r="A101" s="55" t="s">
        <v>34</v>
      </c>
      <c r="B101" s="25">
        <v>450</v>
      </c>
      <c r="C101" s="25">
        <v>490</v>
      </c>
      <c r="D101" s="60">
        <v>601</v>
      </c>
      <c r="E101" s="60">
        <v>607</v>
      </c>
      <c r="F101" s="97">
        <v>538</v>
      </c>
      <c r="G101" s="17">
        <v>115.14841351074719</v>
      </c>
      <c r="H101" s="46">
        <v>142.19384793964016</v>
      </c>
      <c r="I101" s="66">
        <v>175.26975794692328</v>
      </c>
      <c r="J101" s="46">
        <v>180.8162049448913</v>
      </c>
      <c r="K101" s="46">
        <f>F101/M101*1000</f>
        <v>164.98006746396808</v>
      </c>
      <c r="L101" s="83"/>
      <c r="M101" s="92">
        <v>3261</v>
      </c>
    </row>
    <row r="102" spans="1:13" ht="17.45" customHeight="1" x14ac:dyDescent="0.2">
      <c r="A102" s="57" t="s">
        <v>35</v>
      </c>
      <c r="B102" s="25">
        <v>25</v>
      </c>
      <c r="C102" s="25">
        <v>17</v>
      </c>
      <c r="D102" s="60">
        <v>37</v>
      </c>
      <c r="E102" s="60">
        <v>27</v>
      </c>
      <c r="F102" s="97">
        <v>27</v>
      </c>
      <c r="G102" s="17">
        <v>83.056478405315616</v>
      </c>
      <c r="H102" s="46">
        <v>71.129707112970721</v>
      </c>
      <c r="I102" s="66">
        <v>144.53125</v>
      </c>
      <c r="J102" s="46">
        <v>98.540145985401466</v>
      </c>
      <c r="K102" s="46">
        <f>F102/M102*1000</f>
        <v>121.62162162162163</v>
      </c>
      <c r="L102" s="83"/>
      <c r="M102" s="92">
        <v>222</v>
      </c>
    </row>
    <row r="103" spans="1:13" ht="12.75" customHeight="1" x14ac:dyDescent="0.2">
      <c r="A103" s="102" t="s">
        <v>107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</row>
    <row r="104" spans="1:13" ht="13.5" customHeight="1" x14ac:dyDescent="0.2">
      <c r="A104" s="102" t="s">
        <v>105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</row>
    <row r="105" spans="1:13" ht="13.15" customHeight="1" x14ac:dyDescent="0.2">
      <c r="A105" s="110"/>
      <c r="B105" s="110"/>
      <c r="C105" s="110"/>
      <c r="D105" s="110"/>
      <c r="E105" s="110"/>
      <c r="F105" s="110"/>
      <c r="G105" s="94"/>
      <c r="H105" s="94"/>
      <c r="I105" s="94"/>
      <c r="K105" s="64"/>
    </row>
    <row r="106" spans="1:13" ht="35.1" customHeight="1" x14ac:dyDescent="0.2">
      <c r="A106" s="104" t="s">
        <v>95</v>
      </c>
      <c r="B106" s="107" t="s">
        <v>101</v>
      </c>
      <c r="C106" s="108"/>
      <c r="D106" s="108"/>
      <c r="E106" s="108"/>
      <c r="F106" s="108"/>
      <c r="G106" s="108"/>
      <c r="H106" s="108"/>
      <c r="I106" s="108"/>
      <c r="J106" s="108"/>
      <c r="K106" s="109"/>
    </row>
    <row r="107" spans="1:13" ht="35.1" customHeight="1" x14ac:dyDescent="0.2">
      <c r="A107" s="105"/>
      <c r="B107" s="107" t="s">
        <v>0</v>
      </c>
      <c r="C107" s="108"/>
      <c r="D107" s="108"/>
      <c r="E107" s="108"/>
      <c r="F107" s="109"/>
      <c r="G107" s="107" t="s">
        <v>1</v>
      </c>
      <c r="H107" s="108"/>
      <c r="I107" s="108"/>
      <c r="J107" s="108"/>
      <c r="K107" s="109"/>
    </row>
    <row r="108" spans="1:13" ht="35.1" customHeight="1" x14ac:dyDescent="0.2">
      <c r="A108" s="106"/>
      <c r="B108" s="101">
        <v>2020</v>
      </c>
      <c r="C108" s="101">
        <v>2021</v>
      </c>
      <c r="D108" s="101">
        <v>2022</v>
      </c>
      <c r="E108" s="101">
        <v>2023</v>
      </c>
      <c r="F108" s="101">
        <v>2024</v>
      </c>
      <c r="G108" s="101">
        <v>2020</v>
      </c>
      <c r="H108" s="101">
        <v>2021</v>
      </c>
      <c r="I108" s="101">
        <v>2022</v>
      </c>
      <c r="J108" s="101">
        <v>2023</v>
      </c>
      <c r="K108" s="101">
        <v>2024</v>
      </c>
    </row>
    <row r="109" spans="1:13" ht="17.100000000000001" customHeight="1" x14ac:dyDescent="0.2">
      <c r="A109" s="58"/>
      <c r="B109" s="30"/>
      <c r="C109" s="30"/>
      <c r="D109" s="30"/>
      <c r="E109" s="30"/>
      <c r="F109" s="79"/>
      <c r="G109" s="22"/>
      <c r="H109" s="31"/>
      <c r="I109" s="44"/>
      <c r="J109" s="65"/>
      <c r="K109" s="77"/>
    </row>
    <row r="110" spans="1:13" ht="17.100000000000001" customHeight="1" x14ac:dyDescent="0.2">
      <c r="A110" s="11" t="s">
        <v>36</v>
      </c>
      <c r="B110" s="12">
        <v>365</v>
      </c>
      <c r="C110" s="12">
        <v>401</v>
      </c>
      <c r="D110" s="13">
        <v>390</v>
      </c>
      <c r="E110" s="61">
        <v>373</v>
      </c>
      <c r="F110" s="61">
        <f>SUM(F112:F123)</f>
        <v>352</v>
      </c>
      <c r="G110" s="32">
        <v>92.898956477475195</v>
      </c>
      <c r="H110" s="17">
        <v>104.1017653167186</v>
      </c>
      <c r="I110" s="46">
        <v>103.5031847133758</v>
      </c>
      <c r="J110" s="66">
        <v>111.74355901737567</v>
      </c>
      <c r="K110" s="46">
        <f>F110/M110*1000</f>
        <v>110.3794292881781</v>
      </c>
      <c r="L110" s="83"/>
      <c r="M110" s="92">
        <f>SUM(M112:M123)</f>
        <v>3189</v>
      </c>
    </row>
    <row r="111" spans="1:13" ht="17.100000000000001" customHeight="1" x14ac:dyDescent="0.2">
      <c r="A111" s="11"/>
      <c r="B111" s="25"/>
      <c r="C111" s="25"/>
      <c r="D111" s="25"/>
      <c r="E111" s="45"/>
      <c r="F111" s="45"/>
      <c r="G111" s="32"/>
      <c r="H111" s="17"/>
      <c r="I111" s="46"/>
      <c r="J111" s="66"/>
      <c r="K111" s="46"/>
      <c r="L111" s="83"/>
    </row>
    <row r="112" spans="1:13" ht="17.100000000000001" customHeight="1" x14ac:dyDescent="0.2">
      <c r="A112" s="55" t="s">
        <v>37</v>
      </c>
      <c r="B112" s="25">
        <v>47</v>
      </c>
      <c r="C112" s="25">
        <v>37</v>
      </c>
      <c r="D112" s="25">
        <v>40</v>
      </c>
      <c r="E112" s="45">
        <v>34</v>
      </c>
      <c r="F112" s="45">
        <v>35</v>
      </c>
      <c r="G112" s="32">
        <v>194.21487603305783</v>
      </c>
      <c r="H112" s="17">
        <v>143.96887159533074</v>
      </c>
      <c r="I112" s="46">
        <v>144.92753623188406</v>
      </c>
      <c r="J112" s="66">
        <v>124.08759124087591</v>
      </c>
      <c r="K112" s="46">
        <f t="shared" ref="K112:K123" si="6">F112/M112*1000</f>
        <v>145.83333333333334</v>
      </c>
      <c r="L112" s="83"/>
      <c r="M112" s="92">
        <v>240</v>
      </c>
    </row>
    <row r="113" spans="1:13" ht="17.100000000000001" customHeight="1" x14ac:dyDescent="0.2">
      <c r="A113" s="55" t="s">
        <v>38</v>
      </c>
      <c r="B113" s="25">
        <v>12</v>
      </c>
      <c r="C113" s="25">
        <v>9</v>
      </c>
      <c r="D113" s="25">
        <v>14</v>
      </c>
      <c r="E113" s="45">
        <v>9</v>
      </c>
      <c r="F113" s="45">
        <v>11</v>
      </c>
      <c r="G113" s="32">
        <v>79.47019867549669</v>
      </c>
      <c r="H113" s="17">
        <v>73.770491803278688</v>
      </c>
      <c r="I113" s="46">
        <v>86.956521739130437</v>
      </c>
      <c r="J113" s="66">
        <v>73.770491803278688</v>
      </c>
      <c r="K113" s="46">
        <f t="shared" si="6"/>
        <v>89.430894308943095</v>
      </c>
      <c r="L113" s="83"/>
      <c r="M113" s="92">
        <v>123</v>
      </c>
    </row>
    <row r="114" spans="1:13" ht="17.100000000000001" customHeight="1" x14ac:dyDescent="0.2">
      <c r="A114" s="55" t="s">
        <v>39</v>
      </c>
      <c r="B114" s="25">
        <v>19</v>
      </c>
      <c r="C114" s="25">
        <v>26</v>
      </c>
      <c r="D114" s="25">
        <v>23</v>
      </c>
      <c r="E114" s="45">
        <v>20</v>
      </c>
      <c r="F114" s="45">
        <v>18</v>
      </c>
      <c r="G114" s="32">
        <v>63.333333333333336</v>
      </c>
      <c r="H114" s="17">
        <v>84.690553745928341</v>
      </c>
      <c r="I114" s="46">
        <v>80.419580419580413</v>
      </c>
      <c r="J114" s="66">
        <v>74.074074074074076</v>
      </c>
      <c r="K114" s="46">
        <f t="shared" si="6"/>
        <v>80.717488789237663</v>
      </c>
      <c r="L114" s="83"/>
      <c r="M114" s="92">
        <v>223</v>
      </c>
    </row>
    <row r="115" spans="1:13" ht="17.100000000000001" customHeight="1" x14ac:dyDescent="0.2">
      <c r="A115" s="55" t="s">
        <v>40</v>
      </c>
      <c r="B115" s="25">
        <v>8</v>
      </c>
      <c r="C115" s="25">
        <v>12</v>
      </c>
      <c r="D115" s="25">
        <v>21</v>
      </c>
      <c r="E115" s="45">
        <v>27</v>
      </c>
      <c r="F115" s="45">
        <v>8</v>
      </c>
      <c r="G115" s="32">
        <v>47.058823529411761</v>
      </c>
      <c r="H115" s="17">
        <v>78.431372549019613</v>
      </c>
      <c r="I115" s="46">
        <v>156.71641791044777</v>
      </c>
      <c r="J115" s="66">
        <v>182.43243243243242</v>
      </c>
      <c r="K115" s="46">
        <f t="shared" si="6"/>
        <v>62.5</v>
      </c>
      <c r="L115" s="83"/>
      <c r="M115" s="92">
        <v>128</v>
      </c>
    </row>
    <row r="116" spans="1:13" ht="17.100000000000001" customHeight="1" x14ac:dyDescent="0.2">
      <c r="A116" s="55" t="s">
        <v>41</v>
      </c>
      <c r="B116" s="25">
        <v>16</v>
      </c>
      <c r="C116" s="25">
        <v>17</v>
      </c>
      <c r="D116" s="25">
        <v>20</v>
      </c>
      <c r="E116" s="45">
        <v>18</v>
      </c>
      <c r="F116" s="45">
        <v>14</v>
      </c>
      <c r="G116" s="32">
        <v>46.647230320699705</v>
      </c>
      <c r="H116" s="17">
        <v>50.595238095238095</v>
      </c>
      <c r="I116" s="46">
        <v>70.671378091872796</v>
      </c>
      <c r="J116" s="66">
        <v>67.415730337078656</v>
      </c>
      <c r="K116" s="46">
        <f t="shared" si="6"/>
        <v>62.222222222222221</v>
      </c>
      <c r="L116" s="83"/>
      <c r="M116" s="92">
        <v>225</v>
      </c>
    </row>
    <row r="117" spans="1:13" ht="17.100000000000001" customHeight="1" x14ac:dyDescent="0.2">
      <c r="A117" s="55" t="s">
        <v>42</v>
      </c>
      <c r="B117" s="25">
        <v>1</v>
      </c>
      <c r="C117" s="25">
        <v>13</v>
      </c>
      <c r="D117" s="25">
        <v>10</v>
      </c>
      <c r="E117" s="45">
        <v>5</v>
      </c>
      <c r="F117" s="45">
        <v>12</v>
      </c>
      <c r="G117" s="32">
        <v>12.987012987012989</v>
      </c>
      <c r="H117" s="17">
        <v>171.05263157894737</v>
      </c>
      <c r="I117" s="46">
        <v>133.33333333333334</v>
      </c>
      <c r="J117" s="66">
        <v>58.139534883720927</v>
      </c>
      <c r="K117" s="46">
        <f t="shared" si="6"/>
        <v>155.84415584415584</v>
      </c>
      <c r="L117" s="83"/>
      <c r="M117" s="92">
        <v>77</v>
      </c>
    </row>
    <row r="118" spans="1:13" ht="17.100000000000001" customHeight="1" x14ac:dyDescent="0.2">
      <c r="A118" s="55" t="s">
        <v>43</v>
      </c>
      <c r="B118" s="25">
        <v>9</v>
      </c>
      <c r="C118" s="25">
        <v>4</v>
      </c>
      <c r="D118" s="25">
        <v>5</v>
      </c>
      <c r="E118" s="45">
        <v>6</v>
      </c>
      <c r="F118" s="45">
        <v>6</v>
      </c>
      <c r="G118" s="32">
        <v>187.5</v>
      </c>
      <c r="H118" s="17">
        <v>71.428571428571431</v>
      </c>
      <c r="I118" s="46">
        <v>89.285714285714292</v>
      </c>
      <c r="J118" s="66">
        <v>100</v>
      </c>
      <c r="K118" s="46">
        <f t="shared" si="6"/>
        <v>130.43478260869566</v>
      </c>
      <c r="L118" s="83"/>
      <c r="M118" s="92">
        <v>46</v>
      </c>
    </row>
    <row r="119" spans="1:13" ht="17.100000000000001" customHeight="1" x14ac:dyDescent="0.2">
      <c r="A119" s="55" t="s">
        <v>44</v>
      </c>
      <c r="B119" s="25">
        <v>8</v>
      </c>
      <c r="C119" s="25">
        <v>17</v>
      </c>
      <c r="D119" s="25">
        <v>12</v>
      </c>
      <c r="E119" s="45">
        <v>14</v>
      </c>
      <c r="F119" s="45">
        <v>13</v>
      </c>
      <c r="G119" s="32">
        <v>57.142857142857139</v>
      </c>
      <c r="H119" s="17">
        <v>89.947089947089935</v>
      </c>
      <c r="I119" s="46">
        <v>90.909090909090907</v>
      </c>
      <c r="J119" s="66">
        <v>113.82113821138211</v>
      </c>
      <c r="K119" s="46">
        <f t="shared" si="6"/>
        <v>104.83870967741936</v>
      </c>
      <c r="L119" s="83"/>
      <c r="M119" s="92">
        <v>124</v>
      </c>
    </row>
    <row r="120" spans="1:13" ht="17.100000000000001" customHeight="1" x14ac:dyDescent="0.2">
      <c r="A120" s="55" t="s">
        <v>45</v>
      </c>
      <c r="B120" s="25">
        <v>17</v>
      </c>
      <c r="C120" s="25">
        <v>26</v>
      </c>
      <c r="D120" s="25">
        <v>15</v>
      </c>
      <c r="E120" s="45">
        <v>25</v>
      </c>
      <c r="F120" s="45">
        <v>18</v>
      </c>
      <c r="G120" s="32">
        <v>43.814432989690715</v>
      </c>
      <c r="H120" s="17">
        <v>61.320754716981135</v>
      </c>
      <c r="I120" s="46">
        <v>41.899441340782118</v>
      </c>
      <c r="J120" s="66">
        <v>97.65625</v>
      </c>
      <c r="K120" s="46">
        <f t="shared" si="6"/>
        <v>52.785923753665692</v>
      </c>
      <c r="L120" s="83"/>
      <c r="M120" s="92">
        <v>341</v>
      </c>
    </row>
    <row r="121" spans="1:13" ht="17.100000000000001" customHeight="1" x14ac:dyDescent="0.2">
      <c r="A121" s="55" t="s">
        <v>46</v>
      </c>
      <c r="B121" s="25">
        <v>198</v>
      </c>
      <c r="C121" s="25">
        <v>218</v>
      </c>
      <c r="D121" s="25">
        <v>186</v>
      </c>
      <c r="E121" s="45">
        <v>185</v>
      </c>
      <c r="F121" s="45">
        <v>190</v>
      </c>
      <c r="G121" s="32">
        <v>124.45003142677562</v>
      </c>
      <c r="H121" s="17">
        <v>149.1108071135431</v>
      </c>
      <c r="I121" s="46">
        <v>120.3883495145631</v>
      </c>
      <c r="J121" s="66">
        <v>139.93948562783663</v>
      </c>
      <c r="K121" s="46">
        <f t="shared" si="6"/>
        <v>148.09041309431021</v>
      </c>
      <c r="L121" s="83"/>
      <c r="M121" s="92">
        <v>1283</v>
      </c>
    </row>
    <row r="122" spans="1:13" ht="17.100000000000001" customHeight="1" x14ac:dyDescent="0.2">
      <c r="A122" s="55" t="s">
        <v>47</v>
      </c>
      <c r="B122" s="25">
        <v>25</v>
      </c>
      <c r="C122" s="25">
        <v>17</v>
      </c>
      <c r="D122" s="25">
        <v>36</v>
      </c>
      <c r="E122" s="45">
        <v>22</v>
      </c>
      <c r="F122" s="45">
        <v>20</v>
      </c>
      <c r="G122" s="32">
        <v>59.241706161137444</v>
      </c>
      <c r="H122" s="17">
        <v>41.97530864197531</v>
      </c>
      <c r="I122" s="46">
        <v>92.544987146529564</v>
      </c>
      <c r="J122" s="66">
        <v>65.671641791044777</v>
      </c>
      <c r="K122" s="46">
        <f t="shared" si="6"/>
        <v>61.728395061728392</v>
      </c>
      <c r="L122" s="83"/>
      <c r="M122" s="92">
        <v>324</v>
      </c>
    </row>
    <row r="123" spans="1:13" ht="17.100000000000001" customHeight="1" x14ac:dyDescent="0.2">
      <c r="A123" s="55" t="s">
        <v>48</v>
      </c>
      <c r="B123" s="25">
        <v>5</v>
      </c>
      <c r="C123" s="25">
        <v>5</v>
      </c>
      <c r="D123" s="25">
        <v>8</v>
      </c>
      <c r="E123" s="45">
        <v>8</v>
      </c>
      <c r="F123" s="45">
        <v>7</v>
      </c>
      <c r="G123" s="32">
        <v>87.719298245614027</v>
      </c>
      <c r="H123" s="17">
        <v>76.923076923076934</v>
      </c>
      <c r="I123" s="46">
        <v>109.58904109589041</v>
      </c>
      <c r="J123" s="66">
        <v>106.66666666666667</v>
      </c>
      <c r="K123" s="46">
        <f t="shared" si="6"/>
        <v>127.27272727272727</v>
      </c>
      <c r="L123" s="83"/>
      <c r="M123" s="92">
        <v>55</v>
      </c>
    </row>
    <row r="124" spans="1:13" ht="17.100000000000001" customHeight="1" x14ac:dyDescent="0.2">
      <c r="A124" s="11"/>
      <c r="B124" s="25"/>
      <c r="C124" s="25"/>
      <c r="D124" s="25"/>
      <c r="E124" s="45"/>
      <c r="F124" s="45"/>
      <c r="G124" s="32"/>
      <c r="H124" s="17"/>
      <c r="I124" s="46"/>
      <c r="J124" s="66"/>
      <c r="K124" s="46"/>
      <c r="L124" s="83"/>
    </row>
    <row r="125" spans="1:13" ht="17.100000000000001" customHeight="1" x14ac:dyDescent="0.2">
      <c r="A125" s="11" t="s">
        <v>49</v>
      </c>
      <c r="B125" s="13">
        <v>15</v>
      </c>
      <c r="C125" s="13">
        <v>17</v>
      </c>
      <c r="D125" s="13">
        <v>15</v>
      </c>
      <c r="E125" s="61">
        <v>17</v>
      </c>
      <c r="F125" s="61">
        <v>23</v>
      </c>
      <c r="G125" s="32">
        <v>21.459227467811157</v>
      </c>
      <c r="H125" s="17">
        <v>20.166073546856467</v>
      </c>
      <c r="I125" s="46">
        <v>21.067415730337078</v>
      </c>
      <c r="J125" s="66">
        <v>24.890190336749633</v>
      </c>
      <c r="K125" s="46">
        <f>F125/M125*1000</f>
        <v>32.167832167832167</v>
      </c>
      <c r="L125" s="83"/>
      <c r="M125" s="92">
        <v>715</v>
      </c>
    </row>
    <row r="126" spans="1:13" ht="17.100000000000001" customHeight="1" x14ac:dyDescent="0.2">
      <c r="A126" s="11"/>
      <c r="B126" s="25"/>
      <c r="C126" s="25"/>
      <c r="D126" s="25"/>
      <c r="E126" s="45"/>
      <c r="F126" s="45"/>
      <c r="G126" s="32"/>
      <c r="H126" s="17"/>
      <c r="I126" s="46"/>
      <c r="J126" s="66"/>
      <c r="K126" s="46"/>
      <c r="L126" s="83"/>
    </row>
    <row r="127" spans="1:13" ht="17.100000000000001" customHeight="1" x14ac:dyDescent="0.2">
      <c r="A127" s="11" t="s">
        <v>50</v>
      </c>
      <c r="B127" s="12">
        <v>8</v>
      </c>
      <c r="C127" s="12">
        <v>4</v>
      </c>
      <c r="D127" s="13">
        <v>4</v>
      </c>
      <c r="E127" s="61">
        <v>6</v>
      </c>
      <c r="F127" s="61">
        <f>SUM(F129:F130)</f>
        <v>7</v>
      </c>
      <c r="G127" s="32">
        <v>26.845637583892618</v>
      </c>
      <c r="H127" s="17">
        <v>10.810810810810811</v>
      </c>
      <c r="I127" s="46">
        <v>14.234875444839856</v>
      </c>
      <c r="J127" s="66">
        <v>27.397260273972602</v>
      </c>
      <c r="K127" s="46">
        <f>F127/M127*1000</f>
        <v>20.895522388059703</v>
      </c>
      <c r="L127" s="83"/>
      <c r="M127" s="92">
        <f>SUM(M129:M130)</f>
        <v>335</v>
      </c>
    </row>
    <row r="128" spans="1:13" ht="17.100000000000001" customHeight="1" x14ac:dyDescent="0.2">
      <c r="A128" s="11"/>
      <c r="B128" s="13"/>
      <c r="C128" s="13"/>
      <c r="D128" s="13"/>
      <c r="E128" s="45"/>
      <c r="F128" s="45"/>
      <c r="G128" s="32"/>
      <c r="H128" s="17"/>
      <c r="I128" s="46"/>
      <c r="J128" s="66"/>
      <c r="K128" s="46"/>
      <c r="L128" s="83"/>
    </row>
    <row r="129" spans="1:13" ht="17.100000000000001" customHeight="1" x14ac:dyDescent="0.2">
      <c r="A129" s="11" t="s">
        <v>100</v>
      </c>
      <c r="B129" s="33">
        <v>6</v>
      </c>
      <c r="C129" s="4">
        <v>4</v>
      </c>
      <c r="D129" s="4">
        <v>4</v>
      </c>
      <c r="E129" s="4">
        <v>5</v>
      </c>
      <c r="F129" s="4">
        <v>7</v>
      </c>
      <c r="G129" s="63">
        <v>25.210084033613445</v>
      </c>
      <c r="H129" s="17">
        <v>13.793103448275861</v>
      </c>
      <c r="I129" s="46">
        <v>17.937219730941703</v>
      </c>
      <c r="J129" s="66">
        <v>28.571428571428569</v>
      </c>
      <c r="K129" s="46">
        <f t="shared" ref="K129:K130" si="7">F129/M129*1000</f>
        <v>28.806584362139919</v>
      </c>
      <c r="L129" s="83"/>
      <c r="M129" s="92">
        <v>243</v>
      </c>
    </row>
    <row r="130" spans="1:13" ht="17.100000000000001" customHeight="1" x14ac:dyDescent="0.2">
      <c r="A130" s="14" t="s">
        <v>98</v>
      </c>
      <c r="B130" s="4">
        <v>2</v>
      </c>
      <c r="C130" s="33">
        <v>0</v>
      </c>
      <c r="D130" s="33">
        <v>0</v>
      </c>
      <c r="E130" s="33">
        <v>1</v>
      </c>
      <c r="F130" s="33">
        <v>0</v>
      </c>
      <c r="G130" s="4">
        <v>33.333333333333336</v>
      </c>
      <c r="H130" s="98" t="s">
        <v>109</v>
      </c>
      <c r="I130" s="47">
        <v>0</v>
      </c>
      <c r="J130" s="78">
        <v>22.727272727272727</v>
      </c>
      <c r="K130" s="47">
        <f t="shared" si="7"/>
        <v>0</v>
      </c>
      <c r="L130" s="83"/>
      <c r="M130" s="92">
        <v>92</v>
      </c>
    </row>
    <row r="131" spans="1:13" ht="17.100000000000001" customHeight="1" x14ac:dyDescent="0.2">
      <c r="A131" s="11"/>
      <c r="B131" s="25"/>
      <c r="C131" s="25"/>
      <c r="D131" s="25"/>
      <c r="E131" s="45"/>
      <c r="F131" s="45"/>
      <c r="G131" s="32"/>
      <c r="H131" s="17"/>
      <c r="I131" s="46"/>
      <c r="J131" s="66"/>
      <c r="K131" s="46"/>
      <c r="L131" s="83"/>
    </row>
    <row r="132" spans="1:13" ht="17.100000000000001" customHeight="1" x14ac:dyDescent="0.2">
      <c r="A132" s="11" t="s">
        <v>51</v>
      </c>
      <c r="B132" s="12">
        <v>208</v>
      </c>
      <c r="C132" s="12">
        <v>238</v>
      </c>
      <c r="D132" s="13">
        <v>248</v>
      </c>
      <c r="E132" s="61">
        <v>257</v>
      </c>
      <c r="F132" s="61">
        <f>SUM(F134:F142)</f>
        <v>303</v>
      </c>
      <c r="G132" s="32">
        <v>29.638073525220861</v>
      </c>
      <c r="H132" s="17">
        <v>31.352917929126598</v>
      </c>
      <c r="I132" s="46">
        <v>38.822792736380713</v>
      </c>
      <c r="J132" s="66">
        <v>49.883540372670808</v>
      </c>
      <c r="K132" s="46">
        <f>F132/M132*1000</f>
        <v>40.551391862955036</v>
      </c>
      <c r="L132" s="83"/>
      <c r="M132" s="92">
        <f>SUM(M134:M142)</f>
        <v>7472</v>
      </c>
    </row>
    <row r="133" spans="1:13" ht="17.100000000000001" customHeight="1" x14ac:dyDescent="0.2">
      <c r="A133" s="11"/>
      <c r="B133" s="25"/>
      <c r="C133" s="25"/>
      <c r="D133" s="25"/>
      <c r="E133" s="45"/>
      <c r="F133" s="45"/>
      <c r="G133" s="32"/>
      <c r="H133" s="17"/>
      <c r="I133" s="46"/>
      <c r="J133" s="66"/>
      <c r="K133" s="46"/>
      <c r="L133" s="83"/>
    </row>
    <row r="134" spans="1:13" ht="17.100000000000001" customHeight="1" x14ac:dyDescent="0.2">
      <c r="A134" s="15" t="s">
        <v>52</v>
      </c>
      <c r="B134" s="25">
        <v>33</v>
      </c>
      <c r="C134" s="25">
        <v>44</v>
      </c>
      <c r="D134" s="25">
        <v>47</v>
      </c>
      <c r="E134" s="45">
        <v>50</v>
      </c>
      <c r="F134" s="45">
        <v>40</v>
      </c>
      <c r="G134" s="32">
        <v>28.620988725065047</v>
      </c>
      <c r="H134" s="17">
        <v>33.282904689863841</v>
      </c>
      <c r="I134" s="46">
        <v>43.238270469181231</v>
      </c>
      <c r="J134" s="66">
        <v>44.563279857397504</v>
      </c>
      <c r="K134" s="46">
        <f t="shared" ref="K134:K142" si="8">F134/M134*1000</f>
        <v>27.681660899653981</v>
      </c>
      <c r="L134" s="83"/>
      <c r="M134" s="92">
        <v>1445</v>
      </c>
    </row>
    <row r="135" spans="1:13" ht="17.100000000000001" customHeight="1" x14ac:dyDescent="0.2">
      <c r="A135" s="15" t="s">
        <v>53</v>
      </c>
      <c r="B135" s="25">
        <v>22</v>
      </c>
      <c r="C135" s="25">
        <v>28</v>
      </c>
      <c r="D135" s="25">
        <v>34</v>
      </c>
      <c r="E135" s="45">
        <v>37</v>
      </c>
      <c r="F135" s="45">
        <v>40</v>
      </c>
      <c r="G135" s="32">
        <v>30.855539971949508</v>
      </c>
      <c r="H135" s="17">
        <v>35.308953341740228</v>
      </c>
      <c r="I135" s="46">
        <v>47.287899860917939</v>
      </c>
      <c r="J135" s="66">
        <v>54.814814814814817</v>
      </c>
      <c r="K135" s="46">
        <f t="shared" si="8"/>
        <v>50.188205771643666</v>
      </c>
      <c r="L135" s="83"/>
      <c r="M135" s="92">
        <v>797</v>
      </c>
    </row>
    <row r="136" spans="1:13" ht="17.100000000000001" customHeight="1" x14ac:dyDescent="0.2">
      <c r="A136" s="15" t="s">
        <v>54</v>
      </c>
      <c r="B136" s="25">
        <v>52</v>
      </c>
      <c r="C136" s="25">
        <v>65</v>
      </c>
      <c r="D136" s="25">
        <v>45</v>
      </c>
      <c r="E136" s="45">
        <v>62</v>
      </c>
      <c r="F136" s="45">
        <v>70</v>
      </c>
      <c r="G136" s="32">
        <v>33.354714560615776</v>
      </c>
      <c r="H136" s="17">
        <v>39.682539682539684</v>
      </c>
      <c r="I136" s="46">
        <v>31.25</v>
      </c>
      <c r="J136" s="66">
        <v>47.184170471841703</v>
      </c>
      <c r="K136" s="46">
        <f t="shared" si="8"/>
        <v>43.343653250773997</v>
      </c>
      <c r="M136" s="92">
        <v>1615</v>
      </c>
    </row>
    <row r="137" spans="1:13" ht="17.100000000000001" customHeight="1" x14ac:dyDescent="0.2">
      <c r="A137" s="15" t="s">
        <v>55</v>
      </c>
      <c r="B137" s="25">
        <v>29</v>
      </c>
      <c r="C137" s="25">
        <v>33</v>
      </c>
      <c r="D137" s="25">
        <v>33</v>
      </c>
      <c r="E137" s="45">
        <v>36</v>
      </c>
      <c r="F137" s="45">
        <v>47</v>
      </c>
      <c r="G137" s="32">
        <v>37.371134020618555</v>
      </c>
      <c r="H137" s="17">
        <v>38.150289017341045</v>
      </c>
      <c r="I137" s="46">
        <v>42.63565891472868</v>
      </c>
      <c r="J137" s="66">
        <v>48.582995951417004</v>
      </c>
      <c r="K137" s="46">
        <f t="shared" si="8"/>
        <v>57.247259439707676</v>
      </c>
      <c r="M137" s="92">
        <v>821</v>
      </c>
    </row>
    <row r="138" spans="1:13" ht="17.100000000000001" customHeight="1" x14ac:dyDescent="0.2">
      <c r="A138" s="15" t="s">
        <v>56</v>
      </c>
      <c r="B138" s="25">
        <v>22</v>
      </c>
      <c r="C138" s="25">
        <v>16</v>
      </c>
      <c r="D138" s="25">
        <v>27</v>
      </c>
      <c r="E138" s="45">
        <v>29</v>
      </c>
      <c r="F138" s="45">
        <v>23</v>
      </c>
      <c r="G138" s="32">
        <v>36.544850498338874</v>
      </c>
      <c r="H138" s="17">
        <v>27.027027027027028</v>
      </c>
      <c r="I138" s="46">
        <v>53.359683794466399</v>
      </c>
      <c r="J138" s="66">
        <v>74.550128534704371</v>
      </c>
      <c r="K138" s="46">
        <f t="shared" si="8"/>
        <v>41.742286751361164</v>
      </c>
      <c r="M138" s="92">
        <v>551</v>
      </c>
    </row>
    <row r="139" spans="1:13" ht="17.100000000000001" customHeight="1" x14ac:dyDescent="0.2">
      <c r="A139" s="15" t="s">
        <v>57</v>
      </c>
      <c r="B139" s="25">
        <v>14</v>
      </c>
      <c r="C139" s="25">
        <v>17</v>
      </c>
      <c r="D139" s="25">
        <v>11</v>
      </c>
      <c r="E139" s="45">
        <v>11</v>
      </c>
      <c r="F139" s="45">
        <v>24</v>
      </c>
      <c r="G139" s="32">
        <v>18.300653594771244</v>
      </c>
      <c r="H139" s="17">
        <v>23.415977961432507</v>
      </c>
      <c r="I139" s="46">
        <v>18.549747048903878</v>
      </c>
      <c r="J139" s="66">
        <v>39.711191335740075</v>
      </c>
      <c r="K139" s="46">
        <f t="shared" si="8"/>
        <v>33.287101248266296</v>
      </c>
      <c r="M139" s="92">
        <v>721</v>
      </c>
    </row>
    <row r="140" spans="1:13" ht="17.100000000000001" customHeight="1" x14ac:dyDescent="0.2">
      <c r="A140" s="15" t="s">
        <v>58</v>
      </c>
      <c r="B140" s="25">
        <v>11</v>
      </c>
      <c r="C140" s="25">
        <v>8</v>
      </c>
      <c r="D140" s="25">
        <v>11</v>
      </c>
      <c r="E140" s="45">
        <v>9</v>
      </c>
      <c r="F140" s="45">
        <v>14</v>
      </c>
      <c r="G140" s="32">
        <v>26.19047619047619</v>
      </c>
      <c r="H140" s="17">
        <v>16.42710472279261</v>
      </c>
      <c r="I140" s="46">
        <v>31.609195402298855</v>
      </c>
      <c r="J140" s="66">
        <v>57.324840764331213</v>
      </c>
      <c r="K140" s="46">
        <f t="shared" si="8"/>
        <v>34.482758620689651</v>
      </c>
      <c r="M140" s="92">
        <v>406</v>
      </c>
    </row>
    <row r="141" spans="1:13" ht="17.100000000000001" customHeight="1" x14ac:dyDescent="0.2">
      <c r="A141" s="16" t="s">
        <v>59</v>
      </c>
      <c r="B141" s="25">
        <v>18</v>
      </c>
      <c r="C141" s="25">
        <v>18</v>
      </c>
      <c r="D141" s="25">
        <v>18</v>
      </c>
      <c r="E141" s="45">
        <v>14</v>
      </c>
      <c r="F141" s="45">
        <v>30</v>
      </c>
      <c r="G141" s="32">
        <v>26.124818577648767</v>
      </c>
      <c r="H141" s="17">
        <v>22.584692597239648</v>
      </c>
      <c r="I141" s="46">
        <v>26.825633383010434</v>
      </c>
      <c r="J141" s="66">
        <v>45.307443365695796</v>
      </c>
      <c r="K141" s="46">
        <f t="shared" si="8"/>
        <v>39.577836411609503</v>
      </c>
      <c r="M141" s="92">
        <v>758</v>
      </c>
    </row>
    <row r="142" spans="1:13" ht="17.100000000000001" customHeight="1" x14ac:dyDescent="0.2">
      <c r="A142" s="16" t="s">
        <v>60</v>
      </c>
      <c r="B142" s="25">
        <v>7</v>
      </c>
      <c r="C142" s="25">
        <v>9</v>
      </c>
      <c r="D142" s="25">
        <v>22</v>
      </c>
      <c r="E142" s="45">
        <v>9</v>
      </c>
      <c r="F142" s="45">
        <v>15</v>
      </c>
      <c r="G142" s="32">
        <v>20.527859237536656</v>
      </c>
      <c r="H142" s="17">
        <v>24.258760107816713</v>
      </c>
      <c r="I142" s="46">
        <v>88</v>
      </c>
      <c r="J142" s="66">
        <v>53.571428571428569</v>
      </c>
      <c r="K142" s="46">
        <f t="shared" si="8"/>
        <v>41.899441340782118</v>
      </c>
      <c r="M142" s="92">
        <v>358</v>
      </c>
    </row>
    <row r="143" spans="1:13" ht="17.100000000000001" customHeight="1" x14ac:dyDescent="0.2">
      <c r="A143" s="34"/>
      <c r="B143" s="36"/>
      <c r="C143" s="36"/>
      <c r="D143" s="36"/>
      <c r="E143" s="35"/>
      <c r="F143" s="35"/>
      <c r="G143" s="37"/>
      <c r="H143" s="38"/>
      <c r="I143" s="38"/>
      <c r="J143" s="80"/>
      <c r="K143" s="62"/>
    </row>
    <row r="144" spans="1:13" ht="9" customHeight="1" x14ac:dyDescent="0.2">
      <c r="A144" s="21"/>
      <c r="B144" s="39"/>
      <c r="C144" s="39"/>
      <c r="D144" s="39"/>
      <c r="E144" s="39"/>
      <c r="F144" s="39"/>
      <c r="G144" s="1"/>
      <c r="H144" s="1"/>
      <c r="I144" s="1"/>
      <c r="K144" s="50" t="s">
        <v>103</v>
      </c>
    </row>
    <row r="145" spans="1:15" ht="12.95" customHeight="1" x14ac:dyDescent="0.2">
      <c r="A145" s="21" t="s">
        <v>3</v>
      </c>
      <c r="B145" s="39"/>
      <c r="C145" s="39"/>
      <c r="D145" s="39"/>
      <c r="E145" s="39"/>
      <c r="F145" s="39"/>
      <c r="G145" s="1"/>
      <c r="H145" s="1"/>
      <c r="I145" s="1"/>
    </row>
    <row r="146" spans="1:15" s="2" customFormat="1" ht="12.95" customHeight="1" x14ac:dyDescent="0.2">
      <c r="A146" s="40" t="s">
        <v>2</v>
      </c>
      <c r="B146" s="19"/>
      <c r="C146" s="19"/>
      <c r="D146" s="19"/>
      <c r="E146" s="19"/>
      <c r="F146" s="19"/>
      <c r="J146" s="50"/>
      <c r="K146" s="50"/>
      <c r="L146" s="81"/>
      <c r="M146" s="92"/>
      <c r="N146" s="81"/>
      <c r="O146" s="81"/>
    </row>
    <row r="147" spans="1:15" ht="12.95" customHeight="1" x14ac:dyDescent="0.2">
      <c r="A147" s="85" t="s">
        <v>104</v>
      </c>
    </row>
    <row r="148" spans="1:15" ht="12.95" customHeight="1" x14ac:dyDescent="0.2">
      <c r="A148" s="5" t="s">
        <v>110</v>
      </c>
    </row>
    <row r="149" spans="1:15" ht="12.95" customHeight="1" x14ac:dyDescent="0.2">
      <c r="A149" s="6" t="s">
        <v>108</v>
      </c>
    </row>
    <row r="150" spans="1:15" ht="17.100000000000001" customHeight="1" x14ac:dyDescent="0.2"/>
    <row r="151" spans="1:15" ht="17.100000000000001" customHeight="1" x14ac:dyDescent="0.2"/>
  </sheetData>
  <mergeCells count="21">
    <mergeCell ref="A103:K103"/>
    <mergeCell ref="A104:K104"/>
    <mergeCell ref="A105:F105"/>
    <mergeCell ref="A106:A108"/>
    <mergeCell ref="B106:K106"/>
    <mergeCell ref="B107:F107"/>
    <mergeCell ref="G107:K107"/>
    <mergeCell ref="A54:K54"/>
    <mergeCell ref="A55:K55"/>
    <mergeCell ref="A56:F56"/>
    <mergeCell ref="A57:A59"/>
    <mergeCell ref="B57:K57"/>
    <mergeCell ref="B58:F58"/>
    <mergeCell ref="G58:K58"/>
    <mergeCell ref="A1:K1"/>
    <mergeCell ref="A2:K2"/>
    <mergeCell ref="A3:F3"/>
    <mergeCell ref="A4:A6"/>
    <mergeCell ref="B4:K4"/>
    <mergeCell ref="B5:F5"/>
    <mergeCell ref="G5:K5"/>
  </mergeCells>
  <printOptions horizontalCentered="1"/>
  <pageMargins left="0.70866141732283472" right="0.70866141732283472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2025-10-01T14:12:21Z</cp:lastPrinted>
  <dcterms:created xsi:type="dcterms:W3CDTF">2013-08-05T17:24:18Z</dcterms:created>
  <dcterms:modified xsi:type="dcterms:W3CDTF">2026-03-06T17:28:34Z</dcterms:modified>
</cp:coreProperties>
</file>